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8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<sst xmlns="http://schemas.openxmlformats.org/spreadsheetml/2006/main" xmlns:r="http://schemas.openxmlformats.org/officeDocument/2006/relationships" count="536" uniqueCount="536">
  <si>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</si>
  <si>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</si>
  <si>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</si>
  <si>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</si>
  <si>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</si>
  <si>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</si>
  <si>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</si>
  <si>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</si>
  <si>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</si>
  <si>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</si>
  <si>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</si>
  <si>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</si>
  <si>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</si>
  <si>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</si>
  <si>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</si>
  <si>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</si>
  <si>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</si>
  <si>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</si>
  <si>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</si>
  <si>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</si>
  <si>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</si>
  <si>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</si>
  <si>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</si>
  <si>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</si>
  <si>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</si>
  <si>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</si>
  <si>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</si>
  <si>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</si>
  <si>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</si>
  <si>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</si>
  <si>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</si>
  <si>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</si>
  <si>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</si>
  <si>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</si>
  <si>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</si>
  <si>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</si>
  <si>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</si>
  <si>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</si>
  <si>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</si>
  <si>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</si>
  <si>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</si>
  <si>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</si>
  <si>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</si>
  <si>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</si>
  <si>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</si>
  <si>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</si>
  <si>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</si>
  <si>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</si>
  <si>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</si>
  <si>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</si>
  <si>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</si>
  <si>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</si>
  <si>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</si>
  <si>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</si>
  <si>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</si>
  <si>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</si>
  <si>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</si>
  <si>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</si>
  <si>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 3.27</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</si>
  <si>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</si>
  <si>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</si>
  <si>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</si>
  <si>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</si>
  <si>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</si>
  <si>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</si>
  <si>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</si>
  <si>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</si>
  <si>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</si>
  <si>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</si>
  <si>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</si>
  <si>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</si>
  <si>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</si>
  <si>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</si>
  <si>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</si>
  <si>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</si>
  <si>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</si>
  <si>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</si>
  <si>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</si>
  <si>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</si>
  <si>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</si>
  <si>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</si>
  <si>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</si>
  <si>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</si>
  <si>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</si>
  <si>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</si>
  <si>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</si>
  <si>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</si>
  <si>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</si>
  <si>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</si>
  <si>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</si>
  <si>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</si>
  <si>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</si>
  <si>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</si>
  <si>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</si>
  <si>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</si>
  <si>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</si>
  <si>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</si>
  <si>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</si>
  <si>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</si>
  <si>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</si>
  <si>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</si>
  <si>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</si>
  <si>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</si>
  <si>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</si>
  <si>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</si>
  <si>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</si>
  <si>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</si>
  <si>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</si>
  <si>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</si>
  <si>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</si>
  <si>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</si>
  <si>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</si>
  <si>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</si>
  <si>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</si>
  <si>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</si>
  <si>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</si>
  <si>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</si>
  <si>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</si>
  <si>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</si>
  <si>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</si>
  <si>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</si>
  <si>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</si>
  <si>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</si>
  <si>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</si>
  <si>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</si>
  <si>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</si>
  <si>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</si>
  <si>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</si>
  <si>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</si>
  <si>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</si>
  <si>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</si>
  <si>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</si>
  <si>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</si>
  <si>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</si>
  <si>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</si>
  <si>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</si>
  <si>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</si>
  <si>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</si>
  <si>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</si>
  <si>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</si>
  <si>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</si>
  <si>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</si>
  <si>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</si>
  <si>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</si>
  <si>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</si>
  <si>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</si>
  <si>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</si>
  <si>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</si>
  <si>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</si>
  <si>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</si>
  <si>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</si>
  <si>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</si>
  <si>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</si>
  <si>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</si>
  <si>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</si>
  <si>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</si>
  <si>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</si>
  <si>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</si>
  <si>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</si>
  <si>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</si>
  <si>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</si>
  <si>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綾町</t>
  </si>
  <si>
    <t>失業対策事業費</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</si>
  <si>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</si>
  <si>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</si>
  <si>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</si>
  <si>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</si>
  <si>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</si>
  <si>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</si>
  <si>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</si>
  <si>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</si>
  <si>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</si>
  <si>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</si>
  <si>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</si>
  <si>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</si>
  <si>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</si>
  <si>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</si>
  <si>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</si>
  <si>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</si>
  <si>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</si>
  <si>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</si>
  <si>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</si>
  <si>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</si>
  <si>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-5.6</t>
  </si>
  <si>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</si>
  <si>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</si>
  <si>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</si>
  <si>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</si>
  <si>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</si>
  <si>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</si>
  <si>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</si>
  <si>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</si>
  <si>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t>
  </si>
  <si>
    <t>参考</t>
    <rPh sb="0" eb="2">
      <t>サンコウ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</si>
  <si>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</si>
  <si>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</si>
  <si>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</si>
  <si>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</si>
  <si>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</si>
  <si>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</si>
  <si>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</si>
  <si>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</si>
  <si>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</si>
  <si>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</si>
  <si>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</si>
  <si>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</si>
  <si>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</si>
  <si>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</si>
  <si>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</si>
  <si>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</si>
  <si>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</si>
  <si>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</si>
  <si>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</si>
  <si>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</si>
  <si>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</si>
  <si>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</si>
  <si>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</si>
  <si>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</si>
  <si>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</si>
  <si>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</si>
  <si>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</si>
  <si>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</si>
  <si>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</si>
  <si>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</si>
  <si>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</si>
  <si>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</si>
  <si>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</si>
  <si>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</si>
  <si>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</si>
  <si>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</si>
  <si>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</si>
  <si>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</si>
  <si>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</si>
  <si>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</si>
  <si>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</si>
  <si>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</si>
  <si>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</si>
  <si>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</si>
  <si>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</si>
  <si>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</si>
  <si>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</si>
  <si>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</si>
  <si>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</si>
  <si>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</si>
  <si>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宮崎県綾町</t>
  </si>
  <si>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</si>
  <si>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</si>
  <si>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</si>
  <si>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</si>
  <si>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</si>
  <si>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</si>
  <si>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</si>
  <si>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</si>
  <si>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</si>
  <si>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</si>
  <si>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</si>
  <si>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</si>
  <si>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</si>
  <si>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</si>
  <si>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</si>
  <si>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</si>
  <si>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</si>
  <si>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</si>
  <si>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</si>
  <si>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7"/>
  </si>
  <si>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</si>
  <si>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</si>
  <si>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</si>
  <si>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</si>
  <si>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</si>
  <si>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</si>
  <si>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</si>
  <si>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</si>
  <si>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</si>
  <si>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</si>
  <si>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</si>
  <si>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</si>
  <si>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</si>
  <si>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</si>
  <si>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</si>
  <si>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</si>
  <si>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</si>
  <si>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</si>
  <si>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</si>
  <si>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</si>
  <si>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</si>
  <si>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</si>
  <si>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</si>
  <si>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</si>
  <si>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</si>
  <si>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</si>
  <si>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</si>
  <si>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</si>
  <si>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</si>
  <si>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</si>
  <si>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</si>
  <si>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</si>
  <si>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</si>
  <si>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</si>
  <si>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</si>
  <si>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</si>
  <si>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</si>
  <si>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</si>
  <si>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</si>
  <si>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</si>
  <si>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</si>
  <si>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</si>
  <si>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</si>
  <si>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</si>
  <si>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</si>
  <si>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(森林環境譲与税基金)</t>
    <rPh sb="1" eb="3">
      <t>シンリン</t>
    </rPh>
    <rPh sb="3" eb="5">
      <t>カンキョウ</t>
    </rPh>
    <rPh sb="5" eb="7">
      <t>ジョウヨ</t>
    </rPh>
    <rPh sb="7" eb="8">
      <t>ゼイ</t>
    </rPh>
    <rPh sb="8" eb="10">
      <t>キキン</t>
    </rPh>
    <phoneticPr fontId="33"/>
  </si>
  <si>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</si>
  <si>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</si>
  <si>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</si>
  <si>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</si>
  <si>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</si>
  <si>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</si>
  <si>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</si>
  <si>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</si>
  <si>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</si>
  <si>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</si>
  <si>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</si>
  <si>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</si>
  <si>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</si>
  <si>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</si>
  <si>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</si>
  <si>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</si>
  <si>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</si>
  <si>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</si>
  <si>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</si>
  <si>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</si>
  <si>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</si>
  <si>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</si>
  <si>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</si>
  <si>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</si>
  <si>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</si>
  <si>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</si>
  <si>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</si>
  <si>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</si>
  <si>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</si>
  <si>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</si>
  <si>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</si>
  <si>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</si>
  <si>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</si>
  <si>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</si>
  <si>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(ふるさと農村活性化基金)</t>
    <rPh sb="5" eb="7">
      <t>ノウソン</t>
    </rPh>
    <rPh sb="7" eb="10">
      <t>カッセイカ</t>
    </rPh>
    <rPh sb="10" eb="12">
      <t>キキン</t>
    </rPh>
    <phoneticPr fontId="5"/>
  </si>
  <si>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</si>
  <si>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</si>
  <si>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</si>
  <si>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</si>
  <si>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</si>
  <si>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</si>
  <si>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</si>
  <si>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</si>
  <si>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</si>
  <si>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</si>
  <si>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</si>
  <si>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</si>
  <si>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</si>
  <si>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</si>
  <si>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</si>
  <si>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</si>
  <si>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</si>
  <si>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</si>
  <si>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</si>
  <si>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</si>
  <si>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</si>
  <si>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</si>
  <si>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</si>
  <si>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</si>
  <si>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</si>
  <si>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</si>
  <si>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</si>
  <si>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</si>
  <si>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</si>
  <si>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</si>
  <si>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</si>
  <si>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</si>
  <si>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</si>
  <si>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</si>
  <si>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</si>
  <si>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</si>
  <si>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</si>
  <si>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</si>
  <si>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</si>
  <si>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</si>
  <si>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</si>
  <si>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</si>
  <si>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</si>
  <si>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</si>
  <si>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</si>
  <si>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</si>
  <si>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</si>
  <si>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</si>
  <si>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</si>
  <si>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</si>
  <si>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</si>
  <si>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</si>
  <si>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</si>
  <si>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</si>
  <si>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</si>
  <si>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</si>
  <si>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</si>
  <si>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</si>
  <si>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</si>
  <si>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</si>
  <si>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</si>
  <si>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</si>
  <si>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</si>
  <si>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</si>
  <si>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</si>
  <si>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</si>
  <si>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</si>
  <si>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</si>
  <si>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</si>
  <si>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</si>
  <si>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</si>
  <si>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</si>
  <si>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</si>
  <si>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</si>
  <si>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</si>
  <si>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</si>
  <si>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</si>
  <si>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</si>
  <si>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</si>
  <si>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</si>
  <si>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</si>
  <si>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</si>
  <si>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</si>
  <si>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</si>
  <si>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</si>
  <si>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</si>
  <si>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</si>
  <si>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</si>
  <si>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</si>
  <si>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</si>
  <si>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宮崎県市町村総合事務組合　一般会計</t>
  </si>
  <si>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</si>
  <si>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</si>
  <si>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</si>
  <si>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</si>
  <si>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</si>
  <si>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</si>
  <si>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</si>
  <si>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</si>
  <si>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</si>
  <si>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</si>
  <si>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</si>
  <si>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</si>
  <si>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</si>
  <si>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</si>
  <si>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</si>
  <si>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</si>
  <si>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</si>
  <si>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</si>
  <si>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</si>
  <si>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</si>
  <si>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</si>
  <si>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</si>
  <si>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</si>
  <si>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7"/>
  </si>
  <si>
    <t>法適用企業</t>
  </si>
  <si>
    <t>公共下水道事業特別会計</t>
  </si>
  <si>
    <t>農業集落排水事業特別会計</t>
  </si>
  <si>
    <t>人件費</t>
    <rPh sb="0" eb="3">
      <t>ジンケンヒ</t>
    </rPh>
    <phoneticPr fontId="33"/>
  </si>
  <si>
    <t>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</si>
  <si>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</si>
  <si>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</si>
  <si>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</si>
  <si>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</si>
  <si>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</si>
  <si>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</si>
  <si>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</si>
  <si>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</si>
  <si>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</si>
  <si>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</si>
  <si>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(公共施設等整備基金)</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</si>
  <si>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</si>
  <si>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</si>
  <si>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</si>
  <si>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</si>
  <si>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</si>
  <si>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</si>
  <si>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</si>
  <si>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</si>
  <si>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</si>
  <si>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</si>
  <si>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</si>
  <si>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</si>
  <si>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</si>
  <si>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</si>
  <si>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</si>
  <si>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</si>
  <si>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</si>
  <si>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</si>
  <si>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</si>
  <si>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</si>
  <si>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</si>
  <si>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</si>
  <si>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</si>
  <si>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</si>
  <si>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</si>
  <si>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</si>
  <si>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</si>
  <si>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</si>
  <si>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</si>
  <si>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</si>
  <si>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</si>
  <si>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</si>
  <si>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</si>
  <si>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</si>
  <si>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</si>
  <si>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</si>
  <si>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</si>
  <si>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</si>
  <si>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</si>
  <si>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</si>
  <si>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</si>
  <si>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</si>
  <si>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</si>
  <si>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</si>
  <si>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</si>
  <si>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</si>
  <si>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</si>
  <si>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</si>
  <si>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</si>
  <si>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</si>
  <si>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</si>
  <si>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</si>
  <si>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2.10</t>
  </si>
  <si>
    <t>その他会計（赤字）</t>
  </si>
  <si>
    <t>宮崎県後期高齢者医療広域連合　一般会計</t>
  </si>
  <si>
    <t>綾町土地開発公社</t>
    <rPh sb="0" eb="2">
      <t>アヤチョウ</t>
    </rPh>
    <rPh sb="2" eb="4">
      <t>トチ</t>
    </rPh>
    <rPh sb="4" eb="6">
      <t>カイハツ</t>
    </rPh>
    <rPh sb="6" eb="8">
      <t>コウシャ</t>
    </rPh>
    <phoneticPr fontId="33"/>
  </si>
  <si>
    <t>‐</t>
  </si>
  <si>
    <t>(ふるさと綾サポート基金)</t>
  </si>
  <si>
    <t>(地域福祉基金)</t>
    <rPh sb="1" eb="3">
      <t>チイキ</t>
    </rPh>
    <rPh sb="3" eb="5">
      <t>フクシ</t>
    </rPh>
    <rPh sb="5" eb="7">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</si>
</sst>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59597</c:v>
                </c:pt>
                <c:pt idx="1">
                  <c:v>83726</c:v>
                </c:pt>
                <c:pt idx="2">
                  <c:v>106225</c:v>
                </c:pt>
                <c:pt idx="3">
                  <c:v>184375</c:v>
                </c:pt>
                <c:pt idx="4">
                  <c:v>83815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5.12</c:v>
                </c:pt>
                <c:pt idx="1">
                  <c:v>7.51</c:v>
                </c:pt>
                <c:pt idx="2">
                  <c:v>7.88</c:v>
                </c:pt>
                <c:pt idx="3">
                  <c:v>7.7</c:v>
                </c:pt>
                <c:pt idx="4">
                  <c:v>1.97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11.81</c:v>
                </c:pt>
                <c:pt idx="1">
                  <c:v>9.3000000000000007</c:v>
                </c:pt>
                <c:pt idx="2">
                  <c:v>20.149999999999999</c:v>
                </c:pt>
                <c:pt idx="3">
                  <c:v>22.43</c:v>
                </c:pt>
                <c:pt idx="4">
                  <c:v>26.07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0.94</c:v>
                </c:pt>
                <c:pt idx="2">
                  <c:v>12.66</c:v>
                </c:pt>
                <c:pt idx="3">
                  <c:v>2.54</c:v>
                </c:pt>
                <c:pt idx="4">
                  <c:v>-2.1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0.12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7.0000000000000007e-002</c:v>
                </c:pt>
                <c:pt idx="2">
                  <c:v>#N/A</c:v>
                </c:pt>
                <c:pt idx="3">
                  <c:v>9.e-002</c:v>
                </c:pt>
                <c:pt idx="4">
                  <c:v>#N/A</c:v>
                </c:pt>
                <c:pt idx="5">
                  <c:v>0.11</c:v>
                </c:pt>
                <c:pt idx="6">
                  <c:v>#N/A</c:v>
                </c:pt>
                <c:pt idx="7">
                  <c:v>0.17</c:v>
                </c:pt>
                <c:pt idx="8">
                  <c:v>#N/A</c:v>
                </c:pt>
                <c:pt idx="9">
                  <c:v>0.22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7.0000000000000007e-002</c:v>
                </c:pt>
                <c:pt idx="4">
                  <c:v>#N/A</c:v>
                </c:pt>
                <c:pt idx="5">
                  <c:v>6.e-002</c:v>
                </c:pt>
                <c:pt idx="6">
                  <c:v>#N/A</c:v>
                </c:pt>
                <c:pt idx="7">
                  <c:v>0.2</c:v>
                </c:pt>
                <c:pt idx="8">
                  <c:v>#N/A</c:v>
                </c:pt>
                <c:pt idx="9">
                  <c:v>0.73</c:v>
                </c:pt>
              </c:numCache>
            </c:numRef>
          </c:val>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4.e-002</c:v>
                </c:pt>
                <c:pt idx="4">
                  <c:v>#N/A</c:v>
                </c:pt>
                <c:pt idx="5">
                  <c:v>0</c:v>
                </c:pt>
                <c:pt idx="6">
                  <c:v>#N/A</c:v>
                </c:pt>
                <c:pt idx="7">
                  <c:v>6.e-002</c:v>
                </c:pt>
                <c:pt idx="8">
                  <c:v>#N/A</c:v>
                </c:pt>
                <c:pt idx="9">
                  <c:v>1.26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0.9</c:v>
                </c:pt>
                <c:pt idx="4">
                  <c:v>#N/A</c:v>
                </c:pt>
                <c:pt idx="5">
                  <c:v>1.1499999999999999</c:v>
                </c:pt>
                <c:pt idx="6">
                  <c:v>#N/A</c:v>
                </c:pt>
                <c:pt idx="7">
                  <c:v>1.1299999999999999</c:v>
                </c:pt>
                <c:pt idx="8">
                  <c:v>#N/A</c:v>
                </c:pt>
                <c:pt idx="9">
                  <c:v>1.58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5.12</c:v>
                </c:pt>
                <c:pt idx="2">
                  <c:v>#N/A</c:v>
                </c:pt>
                <c:pt idx="3">
                  <c:v>7.5</c:v>
                </c:pt>
                <c:pt idx="4">
                  <c:v>#N/A</c:v>
                </c:pt>
                <c:pt idx="5">
                  <c:v>7.88</c:v>
                </c:pt>
                <c:pt idx="6">
                  <c:v>#N/A</c:v>
                </c:pt>
                <c:pt idx="7">
                  <c:v>7.7</c:v>
                </c:pt>
                <c:pt idx="8">
                  <c:v>#N/A</c:v>
                </c:pt>
                <c:pt idx="9">
                  <c:v>1.96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1.8199999999999998</c:v>
                </c:pt>
                <c:pt idx="2">
                  <c:v>#N/A</c:v>
                </c:pt>
                <c:pt idx="3">
                  <c:v>2.2200000000000002</c:v>
                </c:pt>
                <c:pt idx="4">
                  <c:v>#N/A</c:v>
                </c:pt>
                <c:pt idx="5">
                  <c:v>1.98</c:v>
                </c:pt>
                <c:pt idx="6">
                  <c:v>#N/A</c:v>
                </c:pt>
                <c:pt idx="7">
                  <c:v>2.74</c:v>
                </c:pt>
                <c:pt idx="8">
                  <c:v>#N/A</c:v>
                </c:pt>
                <c:pt idx="9">
                  <c:v>2.06</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1.1399999999999999</c:v>
                </c:pt>
                <c:pt idx="2">
                  <c:v>#N/A</c:v>
                </c:pt>
                <c:pt idx="3">
                  <c:v>1.5699999999999998</c:v>
                </c:pt>
                <c:pt idx="4">
                  <c:v>#N/A</c:v>
                </c:pt>
                <c:pt idx="5">
                  <c:v>1.1399999999999999</c:v>
                </c:pt>
                <c:pt idx="6">
                  <c:v>#N/A</c:v>
                </c:pt>
                <c:pt idx="7">
                  <c:v>2.0699999999999998</c:v>
                </c:pt>
                <c:pt idx="8">
                  <c:v>#N/A</c:v>
                </c:pt>
                <c:pt idx="9">
                  <c:v>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355</c:v>
                </c:pt>
                <c:pt idx="5">
                  <c:v>353</c:v>
                </c:pt>
                <c:pt idx="8">
                  <c:v>356</c:v>
                </c:pt>
                <c:pt idx="11">
                  <c:v>366</c:v>
                </c:pt>
                <c:pt idx="14">
                  <c:v>329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60</c:v>
                </c:pt>
                <c:pt idx="6">
                  <c:v>73</c:v>
                </c:pt>
                <c:pt idx="9">
                  <c:v>77</c:v>
                </c:pt>
                <c:pt idx="12">
                  <c:v>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c:v>
                </c:pt>
                <c:pt idx="3">
                  <c:v>438</c:v>
                </c:pt>
                <c:pt idx="6">
                  <c:v>487</c:v>
                </c:pt>
                <c:pt idx="9">
                  <c:v>498</c:v>
                </c:pt>
                <c:pt idx="12">
                  <c:v>482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145</c:v>
                </c:pt>
                <c:pt idx="5">
                  <c:v>#N/A</c:v>
                </c:pt>
                <c:pt idx="6">
                  <c:v>#N/A</c:v>
                </c:pt>
                <c:pt idx="7">
                  <c:v>204</c:v>
                </c:pt>
                <c:pt idx="8">
                  <c:v>#N/A</c:v>
                </c:pt>
                <c:pt idx="9">
                  <c:v>#N/A</c:v>
                </c:pt>
                <c:pt idx="10">
                  <c:v>209</c:v>
                </c:pt>
                <c:pt idx="11">
                  <c:v>#N/A</c:v>
                </c:pt>
                <c:pt idx="12">
                  <c:v>#N/A</c:v>
                </c:pt>
                <c:pt idx="13">
                  <c:v>211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3582</c:v>
                </c:pt>
                <c:pt idx="5">
                  <c:v>3547</c:v>
                </c:pt>
                <c:pt idx="8">
                  <c:v>3459</c:v>
                </c:pt>
                <c:pt idx="11">
                  <c:v>3404</c:v>
                </c:pt>
                <c:pt idx="14">
                  <c:v>3295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c:v>
                </c:pt>
                <c:pt idx="5">
                  <c:v>104</c:v>
                </c:pt>
                <c:pt idx="8">
                  <c:v>87</c:v>
                </c:pt>
                <c:pt idx="11">
                  <c:v>70</c:v>
                </c:pt>
                <c:pt idx="14">
                  <c:v>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891</c:v>
                </c:pt>
                <c:pt idx="5">
                  <c:v>899</c:v>
                </c:pt>
                <c:pt idx="8">
                  <c:v>1437</c:v>
                </c:pt>
                <c:pt idx="11">
                  <c:v>1566</c:v>
                </c:pt>
                <c:pt idx="14">
                  <c:v>1671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c:v>
                </c:pt>
                <c:pt idx="3">
                  <c:v>38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431</c:v>
                </c:pt>
                <c:pt idx="3">
                  <c:v>437</c:v>
                </c:pt>
                <c:pt idx="6">
                  <c:v>536</c:v>
                </c:pt>
                <c:pt idx="9">
                  <c:v>521</c:v>
                </c:pt>
                <c:pt idx="12">
                  <c:v>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743</c:v>
                </c:pt>
                <c:pt idx="3">
                  <c:v>891</c:v>
                </c:pt>
                <c:pt idx="6">
                  <c:v>991</c:v>
                </c:pt>
                <c:pt idx="9">
                  <c:v>1147</c:v>
                </c:pt>
                <c:pt idx="12">
                  <c:v>1094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4507</c:v>
                </c:pt>
                <c:pt idx="3">
                  <c:v>4492</c:v>
                </c:pt>
                <c:pt idx="6">
                  <c:v>4350</c:v>
                </c:pt>
                <c:pt idx="9">
                  <c:v>4225</c:v>
                </c:pt>
                <c:pt idx="12">
                  <c:v>4019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1130</c:v>
                </c:pt>
                <c:pt idx="2">
                  <c:v>#N/A</c:v>
                </c:pt>
                <c:pt idx="3">
                  <c:v>#N/A</c:v>
                </c:pt>
                <c:pt idx="4">
                  <c:v>1307</c:v>
                </c:pt>
                <c:pt idx="5">
                  <c:v>#N/A</c:v>
                </c:pt>
                <c:pt idx="6">
                  <c:v>#N/A</c:v>
                </c:pt>
                <c:pt idx="7">
                  <c:v>895</c:v>
                </c:pt>
                <c:pt idx="8">
                  <c:v>#N/A</c:v>
                </c:pt>
                <c:pt idx="9">
                  <c:v>#N/A</c:v>
                </c:pt>
                <c:pt idx="10">
                  <c:v>852</c:v>
                </c:pt>
                <c:pt idx="11">
                  <c:v>#N/A</c:v>
                </c:pt>
                <c:pt idx="12">
                  <c:v>#N/A</c:v>
                </c:pt>
                <c:pt idx="13">
                  <c:v>685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576</c:v>
                </c:pt>
                <c:pt idx="1">
                  <c:v>628</c:v>
                </c:pt>
                <c:pt idx="2">
                  <c:v>730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94</c:v>
                </c:pt>
                <c:pt idx="2">
                  <c:v>95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592</c:v>
                </c:pt>
                <c:pt idx="1">
                  <c:v>701</c:v>
                </c:pt>
                <c:pt idx="2">
                  <c:v>689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町内に中心となる産業がないことで財政基盤が弱いこともあり、全国平均、県平均より低い水準となっている。近年は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で推移しており、令和5年度は類似団体</a:t>
          </a:r>
          <a:r>
            <a:rPr kumimoji="1" lang="ja-JP" altLang="ja-JP" sz="1300">
              <a:solidFill>
                <a:sysClr val="windowText" lastClr="000000"/>
              </a:solidFill>
              <a:effectLst/>
              <a:latin typeface="ＭＳ Ｐゴシック"/>
              <a:ea typeface="ＭＳ Ｐゴシック"/>
              <a:cs typeface="+mn-cs"/>
            </a:rPr>
            <a:t>平均と同じ0.27となっている。自主財源の確保が課題であり、</a:t>
          </a:r>
          <a:r>
            <a:rPr kumimoji="1" lang="ja-JP" altLang="ja-JP" sz="1300">
              <a:solidFill>
                <a:schemeClr val="dk1"/>
              </a:solidFill>
              <a:effectLst/>
              <a:latin typeface="ＭＳ Ｐゴシック"/>
              <a:ea typeface="ＭＳ Ｐゴシック"/>
              <a:cs typeface="+mn-cs"/>
            </a:rPr>
            <a:t>徴収率向上等により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3" name="テキスト ボックス 52"/>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5" name="テキスト ボックス 54"/>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7" name="テキスト ボックス 56"/>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5270"/>
    <xdr:sp macro="" textlink="">
      <xdr:nvSpPr>
        <xdr:cNvPr id="64" name="財政力最小値テキスト"/>
        <xdr:cNvSpPr txBox="1"/>
      </xdr:nvSpPr>
      <xdr:spPr>
        <a:xfrm>
          <a:off x="5041900" y="7586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6"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7" name="直線コネクタ 66"/>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8" name="直線コネクタ 67"/>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1" name="直線コネクタ 70"/>
        <xdr:cNvCxnSpPr/>
      </xdr:nvCxnSpPr>
      <xdr:spPr>
        <a:xfrm>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73" name="テキスト ボックス 72"/>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27940</xdr:rowOff>
    </xdr:from>
    <xdr:to xmlns:xdr="http://schemas.openxmlformats.org/drawingml/2006/spreadsheetDrawing">
      <xdr:col>15</xdr:col>
      <xdr:colOff>82550</xdr:colOff>
      <xdr:row>43</xdr:row>
      <xdr:rowOff>41910</xdr:rowOff>
    </xdr:to>
    <xdr:cxnSp macro="">
      <xdr:nvCxnSpPr>
        <xdr:cNvPr id="74" name="直線コネクタ 73"/>
        <xdr:cNvCxnSpPr/>
      </xdr:nvCxnSpPr>
      <xdr:spPr>
        <a:xfrm>
          <a:off x="2336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76" name="テキスト ボックス 75"/>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41910</xdr:rowOff>
    </xdr:to>
    <xdr:cxnSp macro="">
      <xdr:nvCxnSpPr>
        <xdr:cNvPr id="77" name="直線コネクタ 76"/>
        <xdr:cNvCxnSpPr/>
      </xdr:nvCxnSpPr>
      <xdr:spPr>
        <a:xfrm flipV="1">
          <a:off x="1447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5270"/>
    <xdr:sp macro="" textlink="">
      <xdr:nvSpPr>
        <xdr:cNvPr id="79" name="テキスト ボックス 78"/>
        <xdr:cNvSpPr txBox="1"/>
      </xdr:nvSpPr>
      <xdr:spPr>
        <a:xfrm>
          <a:off x="1955800" y="7449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80" name="フローチャート: 判断 79"/>
        <xdr:cNvSpPr/>
      </xdr:nvSpPr>
      <xdr:spPr>
        <a:xfrm>
          <a:off x="1397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77470</xdr:rowOff>
    </xdr:from>
    <xdr:ext cx="762000" cy="255270"/>
    <xdr:sp macro="" textlink="">
      <xdr:nvSpPr>
        <xdr:cNvPr id="81" name="テキスト ボックス 80"/>
        <xdr:cNvSpPr txBox="1"/>
      </xdr:nvSpPr>
      <xdr:spPr>
        <a:xfrm>
          <a:off x="1066800" y="7449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7" name="楕円 86"/>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20955</xdr:rowOff>
    </xdr:from>
    <xdr:ext cx="762000" cy="255270"/>
    <xdr:sp macro="" textlink="">
      <xdr:nvSpPr>
        <xdr:cNvPr id="88" name="財政力該当値テキスト"/>
        <xdr:cNvSpPr txBox="1"/>
      </xdr:nvSpPr>
      <xdr:spPr>
        <a:xfrm>
          <a:off x="5041900" y="7221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89" name="楕円 88"/>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90" name="テキスト ボックス 89"/>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91" name="楕円 90"/>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92" name="テキスト ボックス 91"/>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148590</xdr:rowOff>
    </xdr:from>
    <xdr:to xmlns:xdr="http://schemas.openxmlformats.org/drawingml/2006/spreadsheetDrawing">
      <xdr:col>11</xdr:col>
      <xdr:colOff>82550</xdr:colOff>
      <xdr:row>43</xdr:row>
      <xdr:rowOff>78740</xdr:rowOff>
    </xdr:to>
    <xdr:sp macro="" textlink="">
      <xdr:nvSpPr>
        <xdr:cNvPr id="93" name="楕円 92"/>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88900</xdr:rowOff>
    </xdr:from>
    <xdr:ext cx="762000" cy="255270"/>
    <xdr:sp macro="" textlink="">
      <xdr:nvSpPr>
        <xdr:cNvPr id="94" name="テキスト ボックス 93"/>
        <xdr:cNvSpPr txBox="1"/>
      </xdr:nvSpPr>
      <xdr:spPr>
        <a:xfrm>
          <a:off x="1955800" y="7118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95" name="楕円 94"/>
        <xdr:cNvSpPr/>
      </xdr:nvSpPr>
      <xdr:spPr>
        <a:xfrm>
          <a:off x="1397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102870</xdr:rowOff>
    </xdr:from>
    <xdr:ext cx="762000" cy="259080"/>
    <xdr:sp macro="" textlink="">
      <xdr:nvSpPr>
        <xdr:cNvPr id="96" name="テキスト ボックス 95"/>
        <xdr:cNvSpPr txBox="1"/>
      </xdr:nvSpPr>
      <xdr:spPr>
        <a:xfrm>
          <a:off x="1066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8" name="テキスト ボックス 97"/>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99" name="テキスト ボックス 98"/>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固定資産税、法人町民税が増加したものの、地方交付税や臨時財政対策債の減少が上回ったことにより</a:t>
          </a:r>
          <a:r>
            <a:rPr kumimoji="1" lang="ja-JP" altLang="en-US" sz="1300">
              <a:solidFill>
                <a:sysClr val="windowText" lastClr="000000"/>
              </a:solidFill>
              <a:effectLst/>
              <a:latin typeface="ＭＳ Ｐゴシック"/>
              <a:ea typeface="ＭＳ Ｐゴシック"/>
              <a:cs typeface="+mn-cs"/>
            </a:rPr>
            <a:t>、前年度比で0.2ポイント上昇</a:t>
          </a:r>
          <a:r>
            <a:rPr kumimoji="1" lang="ja-JP" altLang="en-US" sz="1300">
              <a:solidFill>
                <a:schemeClr val="dk1"/>
              </a:solidFill>
              <a:effectLst/>
              <a:latin typeface="ＭＳ Ｐゴシック"/>
              <a:ea typeface="ＭＳ Ｐゴシック"/>
              <a:cs typeface="+mn-cs"/>
            </a:rPr>
            <a:t>した。</a:t>
          </a:r>
          <a:r>
            <a:rPr kumimoji="1" lang="ja-JP" altLang="ja-JP" sz="1300">
              <a:solidFill>
                <a:schemeClr val="dk1"/>
              </a:solidFill>
              <a:effectLst/>
              <a:latin typeface="ＭＳ Ｐゴシック"/>
              <a:ea typeface="ＭＳ Ｐゴシック"/>
              <a:cs typeface="+mn-cs"/>
            </a:rPr>
            <a:t>類似団体平均と比較して高い状況であるが、令和2年度以前と比較すると改善している。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廃止及び内容見直しなどを行い、経常収支比率が</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2" name="テキスト ボックス 111"/>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270"/>
    <xdr:sp macro="" textlink="">
      <xdr:nvSpPr>
        <xdr:cNvPr id="120" name="テキスト ボックス 119"/>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20955</xdr:rowOff>
    </xdr:from>
    <xdr:to xmlns:xdr="http://schemas.openxmlformats.org/drawingml/2006/spreadsheetDrawing">
      <xdr:col>23</xdr:col>
      <xdr:colOff>133350</xdr:colOff>
      <xdr:row>66</xdr:row>
      <xdr:rowOff>92075</xdr:rowOff>
    </xdr:to>
    <xdr:cxnSp macro="">
      <xdr:nvCxnSpPr>
        <xdr:cNvPr id="124" name="直線コネクタ 123"/>
        <xdr:cNvCxnSpPr/>
      </xdr:nvCxnSpPr>
      <xdr:spPr>
        <a:xfrm flipV="1">
          <a:off x="4953000"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64135</xdr:rowOff>
    </xdr:from>
    <xdr:ext cx="762000" cy="255270"/>
    <xdr:sp macro="" textlink="">
      <xdr:nvSpPr>
        <xdr:cNvPr id="125" name="財政構造の弾力性最小値テキスト"/>
        <xdr:cNvSpPr txBox="1"/>
      </xdr:nvSpPr>
      <xdr:spPr>
        <a:xfrm>
          <a:off x="5041900" y="11379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92075</xdr:rowOff>
    </xdr:from>
    <xdr:to xmlns:xdr="http://schemas.openxmlformats.org/drawingml/2006/spreadsheetDrawing">
      <xdr:col>24</xdr:col>
      <xdr:colOff>12700</xdr:colOff>
      <xdr:row>66</xdr:row>
      <xdr:rowOff>92075</xdr:rowOff>
    </xdr:to>
    <xdr:cxnSp macro="">
      <xdr:nvCxnSpPr>
        <xdr:cNvPr id="126" name="直線コネクタ 125"/>
        <xdr:cNvCxnSpPr/>
      </xdr:nvCxnSpPr>
      <xdr:spPr>
        <a:xfrm>
          <a:off x="4864100" y="1140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107315</xdr:rowOff>
    </xdr:from>
    <xdr:ext cx="762000" cy="259080"/>
    <xdr:sp macro="" textlink="">
      <xdr:nvSpPr>
        <xdr:cNvPr id="127" name="財政構造の弾力性最大値テキスト"/>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20955</xdr:rowOff>
    </xdr:from>
    <xdr:to xmlns:xdr="http://schemas.openxmlformats.org/drawingml/2006/spreadsheetDrawing">
      <xdr:col>24</xdr:col>
      <xdr:colOff>12700</xdr:colOff>
      <xdr:row>58</xdr:row>
      <xdr:rowOff>20955</xdr:rowOff>
    </xdr:to>
    <xdr:cxnSp macro="">
      <xdr:nvCxnSpPr>
        <xdr:cNvPr id="128" name="直線コネクタ 127"/>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140970</xdr:rowOff>
    </xdr:from>
    <xdr:to xmlns:xdr="http://schemas.openxmlformats.org/drawingml/2006/spreadsheetDrawing">
      <xdr:col>23</xdr:col>
      <xdr:colOff>133350</xdr:colOff>
      <xdr:row>64</xdr:row>
      <xdr:rowOff>150495</xdr:rowOff>
    </xdr:to>
    <xdr:cxnSp macro="">
      <xdr:nvCxnSpPr>
        <xdr:cNvPr id="129" name="直線コネクタ 128"/>
        <xdr:cNvCxnSpPr/>
      </xdr:nvCxnSpPr>
      <xdr:spPr>
        <a:xfrm>
          <a:off x="4114800" y="11113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0"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56515</xdr:rowOff>
    </xdr:from>
    <xdr:to xmlns:xdr="http://schemas.openxmlformats.org/drawingml/2006/spreadsheetDrawing">
      <xdr:col>19</xdr:col>
      <xdr:colOff>133350</xdr:colOff>
      <xdr:row>64</xdr:row>
      <xdr:rowOff>140970</xdr:rowOff>
    </xdr:to>
    <xdr:cxnSp macro="">
      <xdr:nvCxnSpPr>
        <xdr:cNvPr id="132" name="直線コネクタ 131"/>
        <xdr:cNvCxnSpPr/>
      </xdr:nvCxnSpPr>
      <xdr:spPr>
        <a:xfrm>
          <a:off x="3225800" y="1085786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24765</xdr:rowOff>
    </xdr:from>
    <xdr:to xmlns:xdr="http://schemas.openxmlformats.org/drawingml/2006/spreadsheetDrawing">
      <xdr:col>19</xdr:col>
      <xdr:colOff>184150</xdr:colOff>
      <xdr:row>63</xdr:row>
      <xdr:rowOff>126365</xdr:rowOff>
    </xdr:to>
    <xdr:sp macro="" textlink="">
      <xdr:nvSpPr>
        <xdr:cNvPr id="133" name="フローチャート: 判断 132"/>
        <xdr:cNvSpPr/>
      </xdr:nvSpPr>
      <xdr:spPr>
        <a:xfrm>
          <a:off x="4064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136525</xdr:rowOff>
    </xdr:from>
    <xdr:ext cx="736600" cy="258445"/>
    <xdr:sp macro="" textlink="">
      <xdr:nvSpPr>
        <xdr:cNvPr id="134" name="テキスト ボックス 133"/>
        <xdr:cNvSpPr txBox="1"/>
      </xdr:nvSpPr>
      <xdr:spPr>
        <a:xfrm>
          <a:off x="3733800" y="10594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56515</xdr:rowOff>
    </xdr:from>
    <xdr:to xmlns:xdr="http://schemas.openxmlformats.org/drawingml/2006/spreadsheetDrawing">
      <xdr:col>15</xdr:col>
      <xdr:colOff>82550</xdr:colOff>
      <xdr:row>66</xdr:row>
      <xdr:rowOff>10160</xdr:rowOff>
    </xdr:to>
    <xdr:cxnSp macro="">
      <xdr:nvCxnSpPr>
        <xdr:cNvPr id="135" name="直線コネクタ 134"/>
        <xdr:cNvCxnSpPr/>
      </xdr:nvCxnSpPr>
      <xdr:spPr>
        <a:xfrm flipV="1">
          <a:off x="2336800" y="1085786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37" name="テキスト ボックス 136"/>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133350</xdr:rowOff>
    </xdr:from>
    <xdr:to xmlns:xdr="http://schemas.openxmlformats.org/drawingml/2006/spreadsheetDrawing">
      <xdr:col>11</xdr:col>
      <xdr:colOff>31750</xdr:colOff>
      <xdr:row>66</xdr:row>
      <xdr:rowOff>10160</xdr:rowOff>
    </xdr:to>
    <xdr:cxnSp macro="">
      <xdr:nvCxnSpPr>
        <xdr:cNvPr id="138" name="直線コネクタ 137"/>
        <xdr:cNvCxnSpPr/>
      </xdr:nvCxnSpPr>
      <xdr:spPr>
        <a:xfrm>
          <a:off x="1447800" y="11277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48895</xdr:rowOff>
    </xdr:from>
    <xdr:to xmlns:xdr="http://schemas.openxmlformats.org/drawingml/2006/spreadsheetDrawing">
      <xdr:col>11</xdr:col>
      <xdr:colOff>82550</xdr:colOff>
      <xdr:row>63</xdr:row>
      <xdr:rowOff>150495</xdr:rowOff>
    </xdr:to>
    <xdr:sp macro="" textlink="">
      <xdr:nvSpPr>
        <xdr:cNvPr id="139" name="フローチャート: 判断 138"/>
        <xdr:cNvSpPr/>
      </xdr:nvSpPr>
      <xdr:spPr>
        <a:xfrm>
          <a:off x="2286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160655</xdr:rowOff>
    </xdr:from>
    <xdr:ext cx="762000" cy="259080"/>
    <xdr:sp macro="" textlink="">
      <xdr:nvSpPr>
        <xdr:cNvPr id="140" name="テキスト ボックス 139"/>
        <xdr:cNvSpPr txBox="1"/>
      </xdr:nvSpPr>
      <xdr:spPr>
        <a:xfrm>
          <a:off x="1955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92710</xdr:rowOff>
    </xdr:from>
    <xdr:to xmlns:xdr="http://schemas.openxmlformats.org/drawingml/2006/spreadsheetDrawing">
      <xdr:col>7</xdr:col>
      <xdr:colOff>31750</xdr:colOff>
      <xdr:row>64</xdr:row>
      <xdr:rowOff>22860</xdr:rowOff>
    </xdr:to>
    <xdr:sp macro="" textlink="">
      <xdr:nvSpPr>
        <xdr:cNvPr id="141" name="フローチャート: 判断 140"/>
        <xdr:cNvSpPr/>
      </xdr:nvSpPr>
      <xdr:spPr>
        <a:xfrm>
          <a:off x="1397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33020</xdr:rowOff>
    </xdr:from>
    <xdr:ext cx="762000" cy="259080"/>
    <xdr:sp macro="" textlink="">
      <xdr:nvSpPr>
        <xdr:cNvPr id="142" name="テキスト ボックス 141"/>
        <xdr:cNvSpPr txBox="1"/>
      </xdr:nvSpPr>
      <xdr:spPr>
        <a:xfrm>
          <a:off x="1066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3" name="テキスト ボックス 142"/>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4" name="テキスト ボックス 143"/>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5" name="テキスト ボックス 144"/>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6" name="テキスト ボックス 145"/>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7" name="テキスト ボックス 146"/>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99695</xdr:rowOff>
    </xdr:from>
    <xdr:to xmlns:xdr="http://schemas.openxmlformats.org/drawingml/2006/spreadsheetDrawing">
      <xdr:col>23</xdr:col>
      <xdr:colOff>184150</xdr:colOff>
      <xdr:row>65</xdr:row>
      <xdr:rowOff>29845</xdr:rowOff>
    </xdr:to>
    <xdr:sp macro="" textlink="">
      <xdr:nvSpPr>
        <xdr:cNvPr id="148" name="楕円 147"/>
        <xdr:cNvSpPr/>
      </xdr:nvSpPr>
      <xdr:spPr>
        <a:xfrm>
          <a:off x="49022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71755</xdr:rowOff>
    </xdr:from>
    <xdr:ext cx="762000" cy="259080"/>
    <xdr:sp macro="" textlink="">
      <xdr:nvSpPr>
        <xdr:cNvPr id="149" name="財政構造の弾力性該当値テキスト"/>
        <xdr:cNvSpPr txBox="1"/>
      </xdr:nvSpPr>
      <xdr:spPr>
        <a:xfrm>
          <a:off x="50419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90170</xdr:rowOff>
    </xdr:from>
    <xdr:to xmlns:xdr="http://schemas.openxmlformats.org/drawingml/2006/spreadsheetDrawing">
      <xdr:col>19</xdr:col>
      <xdr:colOff>184150</xdr:colOff>
      <xdr:row>65</xdr:row>
      <xdr:rowOff>20320</xdr:rowOff>
    </xdr:to>
    <xdr:sp macro="" textlink="">
      <xdr:nvSpPr>
        <xdr:cNvPr id="150" name="楕円 149"/>
        <xdr:cNvSpPr/>
      </xdr:nvSpPr>
      <xdr:spPr>
        <a:xfrm>
          <a:off x="4064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5080</xdr:rowOff>
    </xdr:from>
    <xdr:ext cx="736600" cy="259080"/>
    <xdr:sp macro="" textlink="">
      <xdr:nvSpPr>
        <xdr:cNvPr id="151" name="テキスト ボックス 150"/>
        <xdr:cNvSpPr txBox="1"/>
      </xdr:nvSpPr>
      <xdr:spPr>
        <a:xfrm>
          <a:off x="3733800" y="1114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107315</xdr:rowOff>
    </xdr:to>
    <xdr:sp macro="" textlink="">
      <xdr:nvSpPr>
        <xdr:cNvPr id="152" name="楕円 151"/>
        <xdr:cNvSpPr/>
      </xdr:nvSpPr>
      <xdr:spPr>
        <a:xfrm>
          <a:off x="31750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92075</xdr:rowOff>
    </xdr:from>
    <xdr:ext cx="762000" cy="259080"/>
    <xdr:sp macro="" textlink="">
      <xdr:nvSpPr>
        <xdr:cNvPr id="153" name="テキスト ボックス 152"/>
        <xdr:cNvSpPr txBox="1"/>
      </xdr:nvSpPr>
      <xdr:spPr>
        <a:xfrm>
          <a:off x="2844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130810</xdr:rowOff>
    </xdr:from>
    <xdr:to xmlns:xdr="http://schemas.openxmlformats.org/drawingml/2006/spreadsheetDrawing">
      <xdr:col>11</xdr:col>
      <xdr:colOff>82550</xdr:colOff>
      <xdr:row>66</xdr:row>
      <xdr:rowOff>60960</xdr:rowOff>
    </xdr:to>
    <xdr:sp macro="" textlink="">
      <xdr:nvSpPr>
        <xdr:cNvPr id="154" name="楕円 153"/>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45720</xdr:rowOff>
    </xdr:from>
    <xdr:ext cx="762000" cy="259080"/>
    <xdr:sp macro="" textlink="">
      <xdr:nvSpPr>
        <xdr:cNvPr id="155" name="テキスト ボックス 154"/>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82550</xdr:rowOff>
    </xdr:from>
    <xdr:to xmlns:xdr="http://schemas.openxmlformats.org/drawingml/2006/spreadsheetDrawing">
      <xdr:col>7</xdr:col>
      <xdr:colOff>31750</xdr:colOff>
      <xdr:row>66</xdr:row>
      <xdr:rowOff>12700</xdr:rowOff>
    </xdr:to>
    <xdr:sp macro="" textlink="">
      <xdr:nvSpPr>
        <xdr:cNvPr id="156" name="楕円 155"/>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168910</xdr:rowOff>
    </xdr:from>
    <xdr:ext cx="762000" cy="255270"/>
    <xdr:sp macro="" textlink="">
      <xdr:nvSpPr>
        <xdr:cNvPr id="157" name="テキスト ボックス 156"/>
        <xdr:cNvSpPr txBox="1"/>
      </xdr:nvSpPr>
      <xdr:spPr>
        <a:xfrm>
          <a:off x="1066800" y="1131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0" name="テキスト ボックス 159"/>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[284,685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年々上昇していたが令和5年度改善に転じた、これは、人件費の上昇よりもふるさと納税及び新型コロナウイルスワクチン接種に係る物件費が減少したためである。類似団体平均は下回っているので、今後も適正な財政運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1" name="テキスト ボックス 170"/>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270"/>
    <xdr:sp macro="" textlink="">
      <xdr:nvSpPr>
        <xdr:cNvPr id="175" name="テキスト ボックス 174"/>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270"/>
    <xdr:sp macro="" textlink="">
      <xdr:nvSpPr>
        <xdr:cNvPr id="177" name="テキスト ボックス 176"/>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7" name="テキスト ボックス 186"/>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138430</xdr:rowOff>
    </xdr:from>
    <xdr:to xmlns:xdr="http://schemas.openxmlformats.org/drawingml/2006/spreadsheetDrawing">
      <xdr:col>23</xdr:col>
      <xdr:colOff>133350</xdr:colOff>
      <xdr:row>89</xdr:row>
      <xdr:rowOff>120650</xdr:rowOff>
    </xdr:to>
    <xdr:cxnSp macro="">
      <xdr:nvCxnSpPr>
        <xdr:cNvPr id="189" name="直線コネクタ 188"/>
        <xdr:cNvCxnSpPr/>
      </xdr:nvCxnSpPr>
      <xdr:spPr>
        <a:xfrm flipV="1">
          <a:off x="4953000"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92075</xdr:rowOff>
    </xdr:from>
    <xdr:ext cx="762000" cy="259080"/>
    <xdr:sp macro="" textlink="">
      <xdr:nvSpPr>
        <xdr:cNvPr id="190" name="人件費・物件費等の状況最小値テキスト"/>
        <xdr:cNvSpPr txBox="1"/>
      </xdr:nvSpPr>
      <xdr:spPr>
        <a:xfrm>
          <a:off x="50419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120650</xdr:rowOff>
    </xdr:from>
    <xdr:to xmlns:xdr="http://schemas.openxmlformats.org/drawingml/2006/spreadsheetDrawing">
      <xdr:col>24</xdr:col>
      <xdr:colOff>12700</xdr:colOff>
      <xdr:row>89</xdr:row>
      <xdr:rowOff>120650</xdr:rowOff>
    </xdr:to>
    <xdr:cxnSp macro="">
      <xdr:nvCxnSpPr>
        <xdr:cNvPr id="191" name="直線コネクタ 190"/>
        <xdr:cNvCxnSpPr/>
      </xdr:nvCxnSpPr>
      <xdr:spPr>
        <a:xfrm>
          <a:off x="4864100" y="1537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53340</xdr:rowOff>
    </xdr:from>
    <xdr:ext cx="762000" cy="255270"/>
    <xdr:sp macro="" textlink="">
      <xdr:nvSpPr>
        <xdr:cNvPr id="192" name="人件費・物件費等の状況最大値テキスト"/>
        <xdr:cNvSpPr txBox="1"/>
      </xdr:nvSpPr>
      <xdr:spPr>
        <a:xfrm>
          <a:off x="5041900" y="13426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138430</xdr:rowOff>
    </xdr:from>
    <xdr:to xmlns:xdr="http://schemas.openxmlformats.org/drawingml/2006/spreadsheetDrawing">
      <xdr:col>24</xdr:col>
      <xdr:colOff>12700</xdr:colOff>
      <xdr:row>79</xdr:row>
      <xdr:rowOff>138430</xdr:rowOff>
    </xdr:to>
    <xdr:cxnSp macro="">
      <xdr:nvCxnSpPr>
        <xdr:cNvPr id="193" name="直線コネクタ 192"/>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147955</xdr:rowOff>
    </xdr:from>
    <xdr:to xmlns:xdr="http://schemas.openxmlformats.org/drawingml/2006/spreadsheetDrawing">
      <xdr:col>23</xdr:col>
      <xdr:colOff>133350</xdr:colOff>
      <xdr:row>81</xdr:row>
      <xdr:rowOff>155575</xdr:rowOff>
    </xdr:to>
    <xdr:cxnSp macro="">
      <xdr:nvCxnSpPr>
        <xdr:cNvPr id="194" name="直線コネクタ 193"/>
        <xdr:cNvCxnSpPr/>
      </xdr:nvCxnSpPr>
      <xdr:spPr>
        <a:xfrm flipV="1">
          <a:off x="4114800" y="140354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169545</xdr:rowOff>
    </xdr:from>
    <xdr:ext cx="762000" cy="255270"/>
    <xdr:sp macro="" textlink="">
      <xdr:nvSpPr>
        <xdr:cNvPr id="195" name="人件費・物件費等の状況平均値テキスト"/>
        <xdr:cNvSpPr txBox="1"/>
      </xdr:nvSpPr>
      <xdr:spPr>
        <a:xfrm>
          <a:off x="5041900" y="1422844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26035</xdr:rowOff>
    </xdr:from>
    <xdr:to xmlns:xdr="http://schemas.openxmlformats.org/drawingml/2006/spreadsheetDrawing">
      <xdr:col>23</xdr:col>
      <xdr:colOff>184150</xdr:colOff>
      <xdr:row>83</xdr:row>
      <xdr:rowOff>127635</xdr:rowOff>
    </xdr:to>
    <xdr:sp macro="" textlink="">
      <xdr:nvSpPr>
        <xdr:cNvPr id="196" name="フローチャート: 判断 195"/>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105410</xdr:rowOff>
    </xdr:from>
    <xdr:to xmlns:xdr="http://schemas.openxmlformats.org/drawingml/2006/spreadsheetDrawing">
      <xdr:col>19</xdr:col>
      <xdr:colOff>133350</xdr:colOff>
      <xdr:row>81</xdr:row>
      <xdr:rowOff>155575</xdr:rowOff>
    </xdr:to>
    <xdr:cxnSp macro="">
      <xdr:nvCxnSpPr>
        <xdr:cNvPr id="197" name="直線コネクタ 196"/>
        <xdr:cNvCxnSpPr/>
      </xdr:nvCxnSpPr>
      <xdr:spPr>
        <a:xfrm>
          <a:off x="3225800" y="139928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156210</xdr:rowOff>
    </xdr:from>
    <xdr:to xmlns:xdr="http://schemas.openxmlformats.org/drawingml/2006/spreadsheetDrawing">
      <xdr:col>19</xdr:col>
      <xdr:colOff>184150</xdr:colOff>
      <xdr:row>83</xdr:row>
      <xdr:rowOff>86360</xdr:rowOff>
    </xdr:to>
    <xdr:sp macro="" textlink="">
      <xdr:nvSpPr>
        <xdr:cNvPr id="198" name="フローチャート: 判断 197"/>
        <xdr:cNvSpPr/>
      </xdr:nvSpPr>
      <xdr:spPr>
        <a:xfrm>
          <a:off x="40640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71120</xdr:rowOff>
    </xdr:from>
    <xdr:ext cx="736600" cy="259080"/>
    <xdr:sp macro="" textlink="">
      <xdr:nvSpPr>
        <xdr:cNvPr id="199" name="テキスト ボックス 198"/>
        <xdr:cNvSpPr txBox="1"/>
      </xdr:nvSpPr>
      <xdr:spPr>
        <a:xfrm>
          <a:off x="373380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80645</xdr:rowOff>
    </xdr:from>
    <xdr:to xmlns:xdr="http://schemas.openxmlformats.org/drawingml/2006/spreadsheetDrawing">
      <xdr:col>15</xdr:col>
      <xdr:colOff>82550</xdr:colOff>
      <xdr:row>81</xdr:row>
      <xdr:rowOff>105410</xdr:rowOff>
    </xdr:to>
    <xdr:cxnSp macro="">
      <xdr:nvCxnSpPr>
        <xdr:cNvPr id="200" name="直線コネクタ 199"/>
        <xdr:cNvCxnSpPr/>
      </xdr:nvCxnSpPr>
      <xdr:spPr>
        <a:xfrm>
          <a:off x="2336800" y="139680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118745</xdr:rowOff>
    </xdr:from>
    <xdr:to xmlns:xdr="http://schemas.openxmlformats.org/drawingml/2006/spreadsheetDrawing">
      <xdr:col>15</xdr:col>
      <xdr:colOff>133350</xdr:colOff>
      <xdr:row>83</xdr:row>
      <xdr:rowOff>48895</xdr:rowOff>
    </xdr:to>
    <xdr:sp macro="" textlink="">
      <xdr:nvSpPr>
        <xdr:cNvPr id="201" name="フローチャート: 判断 200"/>
        <xdr:cNvSpPr/>
      </xdr:nvSpPr>
      <xdr:spPr>
        <a:xfrm>
          <a:off x="31750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33655</xdr:rowOff>
    </xdr:from>
    <xdr:ext cx="762000" cy="258445"/>
    <xdr:sp macro="" textlink="">
      <xdr:nvSpPr>
        <xdr:cNvPr id="202" name="テキスト ボックス 201"/>
        <xdr:cNvSpPr txBox="1"/>
      </xdr:nvSpPr>
      <xdr:spPr>
        <a:xfrm>
          <a:off x="284480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137795</xdr:rowOff>
    </xdr:from>
    <xdr:to xmlns:xdr="http://schemas.openxmlformats.org/drawingml/2006/spreadsheetDrawing">
      <xdr:col>11</xdr:col>
      <xdr:colOff>31750</xdr:colOff>
      <xdr:row>81</xdr:row>
      <xdr:rowOff>80645</xdr:rowOff>
    </xdr:to>
    <xdr:cxnSp macro="">
      <xdr:nvCxnSpPr>
        <xdr:cNvPr id="203" name="直線コネクタ 202"/>
        <xdr:cNvCxnSpPr/>
      </xdr:nvCxnSpPr>
      <xdr:spPr>
        <a:xfrm>
          <a:off x="1447800" y="138537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52070</xdr:rowOff>
    </xdr:from>
    <xdr:to xmlns:xdr="http://schemas.openxmlformats.org/drawingml/2006/spreadsheetDrawing">
      <xdr:col>11</xdr:col>
      <xdr:colOff>82550</xdr:colOff>
      <xdr:row>82</xdr:row>
      <xdr:rowOff>153670</xdr:rowOff>
    </xdr:to>
    <xdr:sp macro="" textlink="">
      <xdr:nvSpPr>
        <xdr:cNvPr id="204" name="フローチャート: 判断 203"/>
        <xdr:cNvSpPr/>
      </xdr:nvSpPr>
      <xdr:spPr>
        <a:xfrm>
          <a:off x="22860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59080"/>
    <xdr:sp macro="" textlink="">
      <xdr:nvSpPr>
        <xdr:cNvPr id="205" name="テキスト ボックス 204"/>
        <xdr:cNvSpPr txBox="1"/>
      </xdr:nvSpPr>
      <xdr:spPr>
        <a:xfrm>
          <a:off x="1955800"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135890</xdr:rowOff>
    </xdr:from>
    <xdr:to xmlns:xdr="http://schemas.openxmlformats.org/drawingml/2006/spreadsheetDrawing">
      <xdr:col>7</xdr:col>
      <xdr:colOff>31750</xdr:colOff>
      <xdr:row>82</xdr:row>
      <xdr:rowOff>66040</xdr:rowOff>
    </xdr:to>
    <xdr:sp macro="" textlink="">
      <xdr:nvSpPr>
        <xdr:cNvPr id="206" name="フローチャート: 判断 205"/>
        <xdr:cNvSpPr/>
      </xdr:nvSpPr>
      <xdr:spPr>
        <a:xfrm>
          <a:off x="1397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50800</xdr:rowOff>
    </xdr:from>
    <xdr:ext cx="762000" cy="259080"/>
    <xdr:sp macro="" textlink="">
      <xdr:nvSpPr>
        <xdr:cNvPr id="207" name="テキスト ボックス 206"/>
        <xdr:cNvSpPr txBox="1"/>
      </xdr:nvSpPr>
      <xdr:spPr>
        <a:xfrm>
          <a:off x="1066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97790</xdr:rowOff>
    </xdr:from>
    <xdr:to xmlns:xdr="http://schemas.openxmlformats.org/drawingml/2006/spreadsheetDrawing">
      <xdr:col>23</xdr:col>
      <xdr:colOff>184150</xdr:colOff>
      <xdr:row>82</xdr:row>
      <xdr:rowOff>27305</xdr:rowOff>
    </xdr:to>
    <xdr:sp macro="" textlink="">
      <xdr:nvSpPr>
        <xdr:cNvPr id="213" name="楕円 212"/>
        <xdr:cNvSpPr/>
      </xdr:nvSpPr>
      <xdr:spPr>
        <a:xfrm>
          <a:off x="49022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113665</xdr:rowOff>
    </xdr:from>
    <xdr:ext cx="762000" cy="258445"/>
    <xdr:sp macro="" textlink="">
      <xdr:nvSpPr>
        <xdr:cNvPr id="214" name="人件費・物件費等の状況該当値テキスト"/>
        <xdr:cNvSpPr txBox="1"/>
      </xdr:nvSpPr>
      <xdr:spPr>
        <a:xfrm>
          <a:off x="5041900" y="1382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104775</xdr:rowOff>
    </xdr:from>
    <xdr:to xmlns:xdr="http://schemas.openxmlformats.org/drawingml/2006/spreadsheetDrawing">
      <xdr:col>19</xdr:col>
      <xdr:colOff>184150</xdr:colOff>
      <xdr:row>82</xdr:row>
      <xdr:rowOff>34925</xdr:rowOff>
    </xdr:to>
    <xdr:sp macro="" textlink="">
      <xdr:nvSpPr>
        <xdr:cNvPr id="215" name="楕円 214"/>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45085</xdr:rowOff>
    </xdr:from>
    <xdr:ext cx="736600" cy="258445"/>
    <xdr:sp macro="" textlink="">
      <xdr:nvSpPr>
        <xdr:cNvPr id="216" name="テキスト ボックス 215"/>
        <xdr:cNvSpPr txBox="1"/>
      </xdr:nvSpPr>
      <xdr:spPr>
        <a:xfrm>
          <a:off x="3733800" y="13761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54610</xdr:rowOff>
    </xdr:from>
    <xdr:to xmlns:xdr="http://schemas.openxmlformats.org/drawingml/2006/spreadsheetDrawing">
      <xdr:col>15</xdr:col>
      <xdr:colOff>133350</xdr:colOff>
      <xdr:row>81</xdr:row>
      <xdr:rowOff>156210</xdr:rowOff>
    </xdr:to>
    <xdr:sp macro="" textlink="">
      <xdr:nvSpPr>
        <xdr:cNvPr id="217" name="楕円 216"/>
        <xdr:cNvSpPr/>
      </xdr:nvSpPr>
      <xdr:spPr>
        <a:xfrm>
          <a:off x="31750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166370</xdr:rowOff>
    </xdr:from>
    <xdr:ext cx="762000" cy="255270"/>
    <xdr:sp macro="" textlink="">
      <xdr:nvSpPr>
        <xdr:cNvPr id="218" name="テキスト ボックス 217"/>
        <xdr:cNvSpPr txBox="1"/>
      </xdr:nvSpPr>
      <xdr:spPr>
        <a:xfrm>
          <a:off x="2844800" y="13710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29845</xdr:rowOff>
    </xdr:from>
    <xdr:to xmlns:xdr="http://schemas.openxmlformats.org/drawingml/2006/spreadsheetDrawing">
      <xdr:col>11</xdr:col>
      <xdr:colOff>82550</xdr:colOff>
      <xdr:row>81</xdr:row>
      <xdr:rowOff>132080</xdr:rowOff>
    </xdr:to>
    <xdr:sp macro="" textlink="">
      <xdr:nvSpPr>
        <xdr:cNvPr id="219" name="楕円 218"/>
        <xdr:cNvSpPr/>
      </xdr:nvSpPr>
      <xdr:spPr>
        <a:xfrm>
          <a:off x="2286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141605</xdr:rowOff>
    </xdr:from>
    <xdr:ext cx="762000" cy="259080"/>
    <xdr:sp macro="" textlink="">
      <xdr:nvSpPr>
        <xdr:cNvPr id="220" name="テキスト ボックス 219"/>
        <xdr:cNvSpPr txBox="1"/>
      </xdr:nvSpPr>
      <xdr:spPr>
        <a:xfrm>
          <a:off x="1955800" y="1368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86995</xdr:rowOff>
    </xdr:from>
    <xdr:to xmlns:xdr="http://schemas.openxmlformats.org/drawingml/2006/spreadsheetDrawing">
      <xdr:col>7</xdr:col>
      <xdr:colOff>31750</xdr:colOff>
      <xdr:row>81</xdr:row>
      <xdr:rowOff>17780</xdr:rowOff>
    </xdr:to>
    <xdr:sp macro="" textlink="">
      <xdr:nvSpPr>
        <xdr:cNvPr id="221" name="楕円 220"/>
        <xdr:cNvSpPr/>
      </xdr:nvSpPr>
      <xdr:spPr>
        <a:xfrm>
          <a:off x="139700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27305</xdr:rowOff>
    </xdr:from>
    <xdr:ext cx="762000" cy="259080"/>
    <xdr:sp macro="" textlink="">
      <xdr:nvSpPr>
        <xdr:cNvPr id="222" name="テキスト ボックス 221"/>
        <xdr:cNvSpPr txBox="1"/>
      </xdr:nvSpPr>
      <xdr:spPr>
        <a:xfrm>
          <a:off x="10668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5" name="テキスト ボックス 224"/>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39" name="テキスト ボックス 238"/>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41" name="テキスト ボックス 240"/>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49" name="テキスト ボックス 248"/>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109855</xdr:rowOff>
    </xdr:to>
    <xdr:cxnSp macro="">
      <xdr:nvCxnSpPr>
        <xdr:cNvPr id="251" name="直線コネクタ 250"/>
        <xdr:cNvCxnSpPr/>
      </xdr:nvCxnSpPr>
      <xdr:spPr>
        <a:xfrm flipV="1">
          <a:off x="17018000"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2"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3" name="直線コネクタ 252"/>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5270"/>
    <xdr:sp macro="" textlink="">
      <xdr:nvSpPr>
        <xdr:cNvPr id="254" name="給与水準   （国との比較）最大値テキスト"/>
        <xdr:cNvSpPr txBox="1"/>
      </xdr:nvSpPr>
      <xdr:spPr>
        <a:xfrm>
          <a:off x="17106900" y="13450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5" name="直線コネクタ 254"/>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109220</xdr:rowOff>
    </xdr:from>
    <xdr:to xmlns:xdr="http://schemas.openxmlformats.org/drawingml/2006/spreadsheetDrawing">
      <xdr:col>81</xdr:col>
      <xdr:colOff>44450</xdr:colOff>
      <xdr:row>84</xdr:row>
      <xdr:rowOff>109220</xdr:rowOff>
    </xdr:to>
    <xdr:cxnSp macro="">
      <xdr:nvCxnSpPr>
        <xdr:cNvPr id="256" name="直線コネクタ 255"/>
        <xdr:cNvCxnSpPr/>
      </xdr:nvCxnSpPr>
      <xdr:spPr>
        <a:xfrm>
          <a:off x="16179800" y="14511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71120</xdr:rowOff>
    </xdr:from>
    <xdr:ext cx="762000" cy="259080"/>
    <xdr:sp macro="" textlink="">
      <xdr:nvSpPr>
        <xdr:cNvPr id="257" name="給与水準   （国との比較）平均値テキスト"/>
        <xdr:cNvSpPr txBox="1"/>
      </xdr:nvSpPr>
      <xdr:spPr>
        <a:xfrm>
          <a:off x="17106900" y="1447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99060</xdr:rowOff>
    </xdr:from>
    <xdr:to xmlns:xdr="http://schemas.openxmlformats.org/drawingml/2006/spreadsheetDrawing">
      <xdr:col>81</xdr:col>
      <xdr:colOff>95250</xdr:colOff>
      <xdr:row>85</xdr:row>
      <xdr:rowOff>29210</xdr:rowOff>
    </xdr:to>
    <xdr:sp macro="" textlink="">
      <xdr:nvSpPr>
        <xdr:cNvPr id="258" name="フローチャート: 判断 257"/>
        <xdr:cNvSpPr/>
      </xdr:nvSpPr>
      <xdr:spPr>
        <a:xfrm>
          <a:off x="169672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109220</xdr:rowOff>
    </xdr:from>
    <xdr:to xmlns:xdr="http://schemas.openxmlformats.org/drawingml/2006/spreadsheetDrawing">
      <xdr:col>77</xdr:col>
      <xdr:colOff>44450</xdr:colOff>
      <xdr:row>84</xdr:row>
      <xdr:rowOff>109220</xdr:rowOff>
    </xdr:to>
    <xdr:cxnSp macro="">
      <xdr:nvCxnSpPr>
        <xdr:cNvPr id="259" name="直線コネクタ 258"/>
        <xdr:cNvCxnSpPr/>
      </xdr:nvCxnSpPr>
      <xdr:spPr>
        <a:xfrm>
          <a:off x="15290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99060</xdr:rowOff>
    </xdr:from>
    <xdr:to xmlns:xdr="http://schemas.openxmlformats.org/drawingml/2006/spreadsheetDrawing">
      <xdr:col>77</xdr:col>
      <xdr:colOff>95250</xdr:colOff>
      <xdr:row>85</xdr:row>
      <xdr:rowOff>29210</xdr:rowOff>
    </xdr:to>
    <xdr:sp macro="" textlink="">
      <xdr:nvSpPr>
        <xdr:cNvPr id="260" name="フローチャート: 判断 259"/>
        <xdr:cNvSpPr/>
      </xdr:nvSpPr>
      <xdr:spPr>
        <a:xfrm>
          <a:off x="16129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xdr:rowOff>
    </xdr:from>
    <xdr:ext cx="736600" cy="259080"/>
    <xdr:sp macro="" textlink="">
      <xdr:nvSpPr>
        <xdr:cNvPr id="261" name="テキスト ボックス 260"/>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109220</xdr:rowOff>
    </xdr:from>
    <xdr:to xmlns:xdr="http://schemas.openxmlformats.org/drawingml/2006/spreadsheetDrawing">
      <xdr:col>72</xdr:col>
      <xdr:colOff>203200</xdr:colOff>
      <xdr:row>84</xdr:row>
      <xdr:rowOff>109220</xdr:rowOff>
    </xdr:to>
    <xdr:cxnSp macro="">
      <xdr:nvCxnSpPr>
        <xdr:cNvPr id="262" name="直線コネクタ 261"/>
        <xdr:cNvCxnSpPr/>
      </xdr:nvCxnSpPr>
      <xdr:spPr>
        <a:xfrm>
          <a:off x="14401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63" name="フローチャート: 判断 262"/>
        <xdr:cNvSpPr/>
      </xdr:nvSpPr>
      <xdr:spPr>
        <a:xfrm>
          <a:off x="15240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40640</xdr:rowOff>
    </xdr:from>
    <xdr:ext cx="762000" cy="255270"/>
    <xdr:sp macro="" textlink="">
      <xdr:nvSpPr>
        <xdr:cNvPr id="264" name="テキスト ボックス 263"/>
        <xdr:cNvSpPr txBox="1"/>
      </xdr:nvSpPr>
      <xdr:spPr>
        <a:xfrm>
          <a:off x="14909800" y="14613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109220</xdr:rowOff>
    </xdr:from>
    <xdr:to xmlns:xdr="http://schemas.openxmlformats.org/drawingml/2006/spreadsheetDrawing">
      <xdr:col>68</xdr:col>
      <xdr:colOff>152400</xdr:colOff>
      <xdr:row>84</xdr:row>
      <xdr:rowOff>109220</xdr:rowOff>
    </xdr:to>
    <xdr:cxnSp macro="">
      <xdr:nvCxnSpPr>
        <xdr:cNvPr id="265" name="直線コネクタ 264"/>
        <xdr:cNvCxnSpPr/>
      </xdr:nvCxnSpPr>
      <xdr:spPr>
        <a:xfrm>
          <a:off x="13512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7" name="テキスト ボックス 266"/>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9" name="テキスト ボックス 268"/>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58420</xdr:rowOff>
    </xdr:from>
    <xdr:to xmlns:xdr="http://schemas.openxmlformats.org/drawingml/2006/spreadsheetDrawing">
      <xdr:col>81</xdr:col>
      <xdr:colOff>95250</xdr:colOff>
      <xdr:row>84</xdr:row>
      <xdr:rowOff>160020</xdr:rowOff>
    </xdr:to>
    <xdr:sp macro="" textlink="">
      <xdr:nvSpPr>
        <xdr:cNvPr id="275" name="楕円 274"/>
        <xdr:cNvSpPr/>
      </xdr:nvSpPr>
      <xdr:spPr>
        <a:xfrm>
          <a:off x="169672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74930</xdr:rowOff>
    </xdr:from>
    <xdr:ext cx="762000" cy="255270"/>
    <xdr:sp macro="" textlink="">
      <xdr:nvSpPr>
        <xdr:cNvPr id="276" name="給与水準   （国との比較）該当値テキスト"/>
        <xdr:cNvSpPr txBox="1"/>
      </xdr:nvSpPr>
      <xdr:spPr>
        <a:xfrm>
          <a:off x="17106900" y="14305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58420</xdr:rowOff>
    </xdr:from>
    <xdr:to xmlns:xdr="http://schemas.openxmlformats.org/drawingml/2006/spreadsheetDrawing">
      <xdr:col>77</xdr:col>
      <xdr:colOff>95250</xdr:colOff>
      <xdr:row>84</xdr:row>
      <xdr:rowOff>160020</xdr:rowOff>
    </xdr:to>
    <xdr:sp macro="" textlink="">
      <xdr:nvSpPr>
        <xdr:cNvPr id="277" name="楕円 276"/>
        <xdr:cNvSpPr/>
      </xdr:nvSpPr>
      <xdr:spPr>
        <a:xfrm>
          <a:off x="16129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170180</xdr:rowOff>
    </xdr:from>
    <xdr:ext cx="736600" cy="259080"/>
    <xdr:sp macro="" textlink="">
      <xdr:nvSpPr>
        <xdr:cNvPr id="278" name="テキスト ボックス 277"/>
        <xdr:cNvSpPr txBox="1"/>
      </xdr:nvSpPr>
      <xdr:spPr>
        <a:xfrm>
          <a:off x="15798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58420</xdr:rowOff>
    </xdr:from>
    <xdr:to xmlns:xdr="http://schemas.openxmlformats.org/drawingml/2006/spreadsheetDrawing">
      <xdr:col>73</xdr:col>
      <xdr:colOff>44450</xdr:colOff>
      <xdr:row>84</xdr:row>
      <xdr:rowOff>160020</xdr:rowOff>
    </xdr:to>
    <xdr:sp macro="" textlink="">
      <xdr:nvSpPr>
        <xdr:cNvPr id="279" name="楕円 278"/>
        <xdr:cNvSpPr/>
      </xdr:nvSpPr>
      <xdr:spPr>
        <a:xfrm>
          <a:off x="15240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170180</xdr:rowOff>
    </xdr:from>
    <xdr:ext cx="762000" cy="259080"/>
    <xdr:sp macro="" textlink="">
      <xdr:nvSpPr>
        <xdr:cNvPr id="280" name="テキスト ボックス 279"/>
        <xdr:cNvSpPr txBox="1"/>
      </xdr:nvSpPr>
      <xdr:spPr>
        <a:xfrm>
          <a:off x="14909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58420</xdr:rowOff>
    </xdr:from>
    <xdr:to xmlns:xdr="http://schemas.openxmlformats.org/drawingml/2006/spreadsheetDrawing">
      <xdr:col>68</xdr:col>
      <xdr:colOff>203200</xdr:colOff>
      <xdr:row>84</xdr:row>
      <xdr:rowOff>160020</xdr:rowOff>
    </xdr:to>
    <xdr:sp macro="" textlink="">
      <xdr:nvSpPr>
        <xdr:cNvPr id="281" name="楕円 280"/>
        <xdr:cNvSpPr/>
      </xdr:nvSpPr>
      <xdr:spPr>
        <a:xfrm>
          <a:off x="14351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170180</xdr:rowOff>
    </xdr:from>
    <xdr:ext cx="762000" cy="259080"/>
    <xdr:sp macro="" textlink="">
      <xdr:nvSpPr>
        <xdr:cNvPr id="282" name="テキスト ボックス 281"/>
        <xdr:cNvSpPr txBox="1"/>
      </xdr:nvSpPr>
      <xdr:spPr>
        <a:xfrm>
          <a:off x="14020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58420</xdr:rowOff>
    </xdr:from>
    <xdr:to xmlns:xdr="http://schemas.openxmlformats.org/drawingml/2006/spreadsheetDrawing">
      <xdr:col>64</xdr:col>
      <xdr:colOff>152400</xdr:colOff>
      <xdr:row>84</xdr:row>
      <xdr:rowOff>160020</xdr:rowOff>
    </xdr:to>
    <xdr:sp macro="" textlink="">
      <xdr:nvSpPr>
        <xdr:cNvPr id="283" name="楕円 282"/>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170180</xdr:rowOff>
    </xdr:from>
    <xdr:ext cx="762000" cy="259080"/>
    <xdr:sp macro="" textlink="">
      <xdr:nvSpPr>
        <xdr:cNvPr id="284" name="テキスト ボックス 283"/>
        <xdr:cNvSpPr txBox="1"/>
      </xdr:nvSpPr>
      <xdr:spPr>
        <a:xfrm>
          <a:off x="13131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6" name="テキスト ボックス 285"/>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7" name="テキスト ボックス 286"/>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前年度と比較して0.6ポイント上昇しているが、国民スポーツ大会準備などに対応するため職員数が増加したことによるものである。類似団体平均は下回っているので、適正な範囲に位置している。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今後も人員の適正な配置、他団体との均衡を図りながら適正化に努めていく。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0" name="テキスト ボックス 299"/>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2" name="テキスト ボックス 301"/>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4" name="テキスト ボックス 303"/>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6" name="テキスト ボックス 305"/>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5270"/>
    <xdr:sp macro="" textlink="">
      <xdr:nvSpPr>
        <xdr:cNvPr id="308" name="テキスト ボックス 307"/>
        <xdr:cNvSpPr txBox="1"/>
      </xdr:nvSpPr>
      <xdr:spPr>
        <a:xfrm>
          <a:off x="1206500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123190</xdr:rowOff>
    </xdr:from>
    <xdr:to xmlns:xdr="http://schemas.openxmlformats.org/drawingml/2006/spreadsheetDrawing">
      <xdr:col>81</xdr:col>
      <xdr:colOff>44450</xdr:colOff>
      <xdr:row>65</xdr:row>
      <xdr:rowOff>41910</xdr:rowOff>
    </xdr:to>
    <xdr:cxnSp macro="">
      <xdr:nvCxnSpPr>
        <xdr:cNvPr id="312" name="直線コネクタ 311"/>
        <xdr:cNvCxnSpPr/>
      </xdr:nvCxnSpPr>
      <xdr:spPr>
        <a:xfrm flipV="1">
          <a:off x="17018000"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xdr:rowOff>
    </xdr:from>
    <xdr:ext cx="762000" cy="259080"/>
    <xdr:sp macro="" textlink="">
      <xdr:nvSpPr>
        <xdr:cNvPr id="313" name="定員管理の状況最小値テキスト"/>
        <xdr:cNvSpPr txBox="1"/>
      </xdr:nvSpPr>
      <xdr:spPr>
        <a:xfrm>
          <a:off x="17106900" y="1115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41910</xdr:rowOff>
    </xdr:from>
    <xdr:to xmlns:xdr="http://schemas.openxmlformats.org/drawingml/2006/spreadsheetDrawing">
      <xdr:col>81</xdr:col>
      <xdr:colOff>133350</xdr:colOff>
      <xdr:row>65</xdr:row>
      <xdr:rowOff>41910</xdr:rowOff>
    </xdr:to>
    <xdr:cxnSp macro="">
      <xdr:nvCxnSpPr>
        <xdr:cNvPr id="314" name="直線コネクタ 313"/>
        <xdr:cNvCxnSpPr/>
      </xdr:nvCxnSpPr>
      <xdr:spPr>
        <a:xfrm>
          <a:off x="16929100" y="1118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123190</xdr:rowOff>
    </xdr:from>
    <xdr:to xmlns:xdr="http://schemas.openxmlformats.org/drawingml/2006/spreadsheetDrawing">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48895</xdr:rowOff>
    </xdr:from>
    <xdr:to xmlns:xdr="http://schemas.openxmlformats.org/drawingml/2006/spreadsheetDrawing">
      <xdr:col>81</xdr:col>
      <xdr:colOff>44450</xdr:colOff>
      <xdr:row>59</xdr:row>
      <xdr:rowOff>77470</xdr:rowOff>
    </xdr:to>
    <xdr:cxnSp macro="">
      <xdr:nvCxnSpPr>
        <xdr:cNvPr id="317" name="直線コネクタ 316"/>
        <xdr:cNvCxnSpPr/>
      </xdr:nvCxnSpPr>
      <xdr:spPr>
        <a:xfrm>
          <a:off x="16179800" y="101644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46355</xdr:rowOff>
    </xdr:from>
    <xdr:ext cx="762000" cy="259080"/>
    <xdr:sp macro="" textlink="">
      <xdr:nvSpPr>
        <xdr:cNvPr id="318" name="定員管理の状況平均値テキスト"/>
        <xdr:cNvSpPr txBox="1"/>
      </xdr:nvSpPr>
      <xdr:spPr>
        <a:xfrm>
          <a:off x="17106900" y="10333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4445</xdr:rowOff>
    </xdr:to>
    <xdr:sp macro="" textlink="">
      <xdr:nvSpPr>
        <xdr:cNvPr id="319" name="フローチャート: 判断 318"/>
        <xdr:cNvSpPr/>
      </xdr:nvSpPr>
      <xdr:spPr>
        <a:xfrm>
          <a:off x="169672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29210</xdr:rowOff>
    </xdr:from>
    <xdr:to xmlns:xdr="http://schemas.openxmlformats.org/drawingml/2006/spreadsheetDrawing">
      <xdr:col>77</xdr:col>
      <xdr:colOff>44450</xdr:colOff>
      <xdr:row>59</xdr:row>
      <xdr:rowOff>48895</xdr:rowOff>
    </xdr:to>
    <xdr:cxnSp macro="">
      <xdr:nvCxnSpPr>
        <xdr:cNvPr id="320" name="直線コネクタ 319"/>
        <xdr:cNvCxnSpPr/>
      </xdr:nvCxnSpPr>
      <xdr:spPr>
        <a:xfrm>
          <a:off x="15290800" y="101447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1" name="フローチャート: 判断 320"/>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138430</xdr:rowOff>
    </xdr:from>
    <xdr:ext cx="736600" cy="259080"/>
    <xdr:sp macro="" textlink="">
      <xdr:nvSpPr>
        <xdr:cNvPr id="322" name="テキスト ボックス 321"/>
        <xdr:cNvSpPr txBox="1"/>
      </xdr:nvSpPr>
      <xdr:spPr>
        <a:xfrm>
          <a:off x="15798800" y="1042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22860</xdr:rowOff>
    </xdr:from>
    <xdr:to xmlns:xdr="http://schemas.openxmlformats.org/drawingml/2006/spreadsheetDrawing">
      <xdr:col>72</xdr:col>
      <xdr:colOff>203200</xdr:colOff>
      <xdr:row>59</xdr:row>
      <xdr:rowOff>29210</xdr:rowOff>
    </xdr:to>
    <xdr:cxnSp macro="">
      <xdr:nvCxnSpPr>
        <xdr:cNvPr id="323" name="直線コネクタ 322"/>
        <xdr:cNvCxnSpPr/>
      </xdr:nvCxnSpPr>
      <xdr:spPr>
        <a:xfrm>
          <a:off x="14401800" y="10138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41910</xdr:rowOff>
    </xdr:from>
    <xdr:to xmlns:xdr="http://schemas.openxmlformats.org/drawingml/2006/spreadsheetDrawing">
      <xdr:col>73</xdr:col>
      <xdr:colOff>44450</xdr:colOff>
      <xdr:row>60</xdr:row>
      <xdr:rowOff>143510</xdr:rowOff>
    </xdr:to>
    <xdr:sp macro="" textlink="">
      <xdr:nvSpPr>
        <xdr:cNvPr id="324" name="フローチャート: 判断 323"/>
        <xdr:cNvSpPr/>
      </xdr:nvSpPr>
      <xdr:spPr>
        <a:xfrm>
          <a:off x="152400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128270</xdr:rowOff>
    </xdr:from>
    <xdr:ext cx="762000" cy="259080"/>
    <xdr:sp macro="" textlink="">
      <xdr:nvSpPr>
        <xdr:cNvPr id="325" name="テキスト ボックス 324"/>
        <xdr:cNvSpPr txBox="1"/>
      </xdr:nvSpPr>
      <xdr:spPr>
        <a:xfrm>
          <a:off x="149098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635</xdr:rowOff>
    </xdr:from>
    <xdr:to xmlns:xdr="http://schemas.openxmlformats.org/drawingml/2006/spreadsheetDrawing">
      <xdr:col>68</xdr:col>
      <xdr:colOff>152400</xdr:colOff>
      <xdr:row>59</xdr:row>
      <xdr:rowOff>22860</xdr:rowOff>
    </xdr:to>
    <xdr:cxnSp macro="">
      <xdr:nvCxnSpPr>
        <xdr:cNvPr id="326" name="直線コネクタ 325"/>
        <xdr:cNvCxnSpPr/>
      </xdr:nvCxnSpPr>
      <xdr:spPr>
        <a:xfrm>
          <a:off x="13512800" y="101161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27" name="フローチャート: 判断 326"/>
        <xdr:cNvSpPr/>
      </xdr:nvSpPr>
      <xdr:spPr>
        <a:xfrm>
          <a:off x="1435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93980</xdr:rowOff>
    </xdr:from>
    <xdr:ext cx="762000" cy="259080"/>
    <xdr:sp macro="" textlink="">
      <xdr:nvSpPr>
        <xdr:cNvPr id="328" name="テキスト ボックス 327"/>
        <xdr:cNvSpPr txBox="1"/>
      </xdr:nvSpPr>
      <xdr:spPr>
        <a:xfrm>
          <a:off x="1402080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26670</xdr:rowOff>
    </xdr:from>
    <xdr:to xmlns:xdr="http://schemas.openxmlformats.org/drawingml/2006/spreadsheetDrawing">
      <xdr:col>64</xdr:col>
      <xdr:colOff>152400</xdr:colOff>
      <xdr:row>60</xdr:row>
      <xdr:rowOff>128270</xdr:rowOff>
    </xdr:to>
    <xdr:sp macro="" textlink="">
      <xdr:nvSpPr>
        <xdr:cNvPr id="329" name="フローチャート: 判断 328"/>
        <xdr:cNvSpPr/>
      </xdr:nvSpPr>
      <xdr:spPr>
        <a:xfrm>
          <a:off x="1346200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113030</xdr:rowOff>
    </xdr:from>
    <xdr:ext cx="762000" cy="259080"/>
    <xdr:sp macro="" textlink="">
      <xdr:nvSpPr>
        <xdr:cNvPr id="330" name="テキスト ボックス 329"/>
        <xdr:cNvSpPr txBox="1"/>
      </xdr:nvSpPr>
      <xdr:spPr>
        <a:xfrm>
          <a:off x="1313180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1" name="テキスト ボックス 330"/>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2" name="テキスト ボックス 331"/>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3" name="テキスト ボックス 332"/>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4" name="テキスト ボックス 333"/>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5" name="テキスト ボックス 334"/>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26670</xdr:rowOff>
    </xdr:from>
    <xdr:to xmlns:xdr="http://schemas.openxmlformats.org/drawingml/2006/spreadsheetDrawing">
      <xdr:col>81</xdr:col>
      <xdr:colOff>95250</xdr:colOff>
      <xdr:row>59</xdr:row>
      <xdr:rowOff>128270</xdr:rowOff>
    </xdr:to>
    <xdr:sp macro="" textlink="">
      <xdr:nvSpPr>
        <xdr:cNvPr id="336" name="楕円 335"/>
        <xdr:cNvSpPr/>
      </xdr:nvSpPr>
      <xdr:spPr>
        <a:xfrm>
          <a:off x="16967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119380</xdr:rowOff>
    </xdr:from>
    <xdr:ext cx="762000" cy="259080"/>
    <xdr:sp macro="" textlink="">
      <xdr:nvSpPr>
        <xdr:cNvPr id="337" name="定員管理の状況該当値テキスト"/>
        <xdr:cNvSpPr txBox="1"/>
      </xdr:nvSpPr>
      <xdr:spPr>
        <a:xfrm>
          <a:off x="171069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169545</xdr:rowOff>
    </xdr:from>
    <xdr:to xmlns:xdr="http://schemas.openxmlformats.org/drawingml/2006/spreadsheetDrawing">
      <xdr:col>77</xdr:col>
      <xdr:colOff>95250</xdr:colOff>
      <xdr:row>59</xdr:row>
      <xdr:rowOff>99695</xdr:rowOff>
    </xdr:to>
    <xdr:sp macro="" textlink="">
      <xdr:nvSpPr>
        <xdr:cNvPr id="338" name="楕円 337"/>
        <xdr:cNvSpPr/>
      </xdr:nvSpPr>
      <xdr:spPr>
        <a:xfrm>
          <a:off x="161290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109855</xdr:rowOff>
    </xdr:from>
    <xdr:ext cx="736600" cy="255270"/>
    <xdr:sp macro="" textlink="">
      <xdr:nvSpPr>
        <xdr:cNvPr id="339" name="テキスト ボックス 338"/>
        <xdr:cNvSpPr txBox="1"/>
      </xdr:nvSpPr>
      <xdr:spPr>
        <a:xfrm>
          <a:off x="15798800" y="98825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149860</xdr:rowOff>
    </xdr:from>
    <xdr:to xmlns:xdr="http://schemas.openxmlformats.org/drawingml/2006/spreadsheetDrawing">
      <xdr:col>73</xdr:col>
      <xdr:colOff>44450</xdr:colOff>
      <xdr:row>59</xdr:row>
      <xdr:rowOff>80010</xdr:rowOff>
    </xdr:to>
    <xdr:sp macro="" textlink="">
      <xdr:nvSpPr>
        <xdr:cNvPr id="340" name="楕円 339"/>
        <xdr:cNvSpPr/>
      </xdr:nvSpPr>
      <xdr:spPr>
        <a:xfrm>
          <a:off x="152400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90170</xdr:rowOff>
    </xdr:from>
    <xdr:ext cx="762000" cy="259080"/>
    <xdr:sp macro="" textlink="">
      <xdr:nvSpPr>
        <xdr:cNvPr id="341" name="テキスト ボックス 340"/>
        <xdr:cNvSpPr txBox="1"/>
      </xdr:nvSpPr>
      <xdr:spPr>
        <a:xfrm>
          <a:off x="14909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143510</xdr:rowOff>
    </xdr:from>
    <xdr:to xmlns:xdr="http://schemas.openxmlformats.org/drawingml/2006/spreadsheetDrawing">
      <xdr:col>68</xdr:col>
      <xdr:colOff>203200</xdr:colOff>
      <xdr:row>59</xdr:row>
      <xdr:rowOff>73660</xdr:rowOff>
    </xdr:to>
    <xdr:sp macro="" textlink="">
      <xdr:nvSpPr>
        <xdr:cNvPr id="342" name="楕円 341"/>
        <xdr:cNvSpPr/>
      </xdr:nvSpPr>
      <xdr:spPr>
        <a:xfrm>
          <a:off x="143510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83820</xdr:rowOff>
    </xdr:from>
    <xdr:ext cx="762000" cy="259080"/>
    <xdr:sp macro="" textlink="">
      <xdr:nvSpPr>
        <xdr:cNvPr id="343" name="テキスト ボックス 342"/>
        <xdr:cNvSpPr txBox="1"/>
      </xdr:nvSpPr>
      <xdr:spPr>
        <a:xfrm>
          <a:off x="14020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121285</xdr:rowOff>
    </xdr:from>
    <xdr:to xmlns:xdr="http://schemas.openxmlformats.org/drawingml/2006/spreadsheetDrawing">
      <xdr:col>64</xdr:col>
      <xdr:colOff>152400</xdr:colOff>
      <xdr:row>59</xdr:row>
      <xdr:rowOff>52070</xdr:rowOff>
    </xdr:to>
    <xdr:sp macro="" textlink="">
      <xdr:nvSpPr>
        <xdr:cNvPr id="344" name="楕円 343"/>
        <xdr:cNvSpPr/>
      </xdr:nvSpPr>
      <xdr:spPr>
        <a:xfrm>
          <a:off x="134620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61595</xdr:rowOff>
    </xdr:from>
    <xdr:ext cx="762000" cy="259080"/>
    <xdr:sp macro="" textlink="">
      <xdr:nvSpPr>
        <xdr:cNvPr id="345" name="テキスト ボックス 344"/>
        <xdr:cNvSpPr txBox="1"/>
      </xdr:nvSpPr>
      <xdr:spPr>
        <a:xfrm>
          <a:off x="13131800"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48" name="テキスト ボックス 347"/>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前年度と比較して0.7ポイント上昇し、全国平均及び県平均を上回っているが、類似団体平均は下回っている。</a:t>
          </a:r>
          <a:endParaRPr kumimoji="1" lang="en-US" altLang="ja-JP" sz="1300" strike="sngStrike" baseline="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新規起債発行額の上限を</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億円としており</a:t>
          </a:r>
          <a:r>
            <a:rPr kumimoji="1" lang="ja-JP" altLang="en-US" sz="1300">
              <a:solidFill>
                <a:sysClr val="windowText" lastClr="000000"/>
              </a:solidFill>
              <a:effectLst/>
              <a:latin typeface="ＭＳ Ｐゴシック"/>
              <a:ea typeface="ＭＳ Ｐゴシック"/>
              <a:cs typeface="+mn-cs"/>
            </a:rPr>
            <a:t>、引き続き健全な財政運営に努める。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65" name="テキスト ボックス 364"/>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67" name="テキスト ボックス 366"/>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69" name="テキスト ボックス 368"/>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1" name="テキスト ボックス 370"/>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43</xdr:row>
      <xdr:rowOff>143510</xdr:rowOff>
    </xdr:to>
    <xdr:cxnSp macro="">
      <xdr:nvCxnSpPr>
        <xdr:cNvPr id="374" name="直線コネクタ 373"/>
        <xdr:cNvCxnSpPr/>
      </xdr:nvCxnSpPr>
      <xdr:spPr>
        <a:xfrm flipV="1">
          <a:off x="17018000"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75"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76" name="直線コネクタ 375"/>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105410</xdr:rowOff>
    </xdr:from>
    <xdr:to xmlns:xdr="http://schemas.openxmlformats.org/drawingml/2006/spreadsheetDrawing">
      <xdr:col>81</xdr:col>
      <xdr:colOff>44450</xdr:colOff>
      <xdr:row>39</xdr:row>
      <xdr:rowOff>161925</xdr:rowOff>
    </xdr:to>
    <xdr:cxnSp macro="">
      <xdr:nvCxnSpPr>
        <xdr:cNvPr id="379" name="直線コネクタ 378"/>
        <xdr:cNvCxnSpPr/>
      </xdr:nvCxnSpPr>
      <xdr:spPr>
        <a:xfrm>
          <a:off x="16179800" y="679196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163195</xdr:rowOff>
    </xdr:from>
    <xdr:ext cx="762000" cy="259080"/>
    <xdr:sp macro="" textlink="">
      <xdr:nvSpPr>
        <xdr:cNvPr id="380" name="公債費負担の状況平均値テキスト"/>
        <xdr:cNvSpPr txBox="1"/>
      </xdr:nvSpPr>
      <xdr:spPr>
        <a:xfrm>
          <a:off x="17106900" y="6849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19685</xdr:rowOff>
    </xdr:from>
    <xdr:to xmlns:xdr="http://schemas.openxmlformats.org/drawingml/2006/spreadsheetDrawing">
      <xdr:col>81</xdr:col>
      <xdr:colOff>95250</xdr:colOff>
      <xdr:row>40</xdr:row>
      <xdr:rowOff>121285</xdr:rowOff>
    </xdr:to>
    <xdr:sp macro="" textlink="">
      <xdr:nvSpPr>
        <xdr:cNvPr id="381" name="フローチャート: 判断 380"/>
        <xdr:cNvSpPr/>
      </xdr:nvSpPr>
      <xdr:spPr>
        <a:xfrm>
          <a:off x="169672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89535</xdr:rowOff>
    </xdr:from>
    <xdr:to xmlns:xdr="http://schemas.openxmlformats.org/drawingml/2006/spreadsheetDrawing">
      <xdr:col>77</xdr:col>
      <xdr:colOff>44450</xdr:colOff>
      <xdr:row>39</xdr:row>
      <xdr:rowOff>105410</xdr:rowOff>
    </xdr:to>
    <xdr:cxnSp macro="">
      <xdr:nvCxnSpPr>
        <xdr:cNvPr id="382" name="直線コネクタ 381"/>
        <xdr:cNvCxnSpPr/>
      </xdr:nvCxnSpPr>
      <xdr:spPr>
        <a:xfrm>
          <a:off x="15290800" y="67760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90170</xdr:rowOff>
    </xdr:from>
    <xdr:ext cx="736600" cy="259080"/>
    <xdr:sp macro="" textlink="">
      <xdr:nvSpPr>
        <xdr:cNvPr id="384" name="テキスト ボックス 383"/>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89535</xdr:rowOff>
    </xdr:from>
    <xdr:to xmlns:xdr="http://schemas.openxmlformats.org/drawingml/2006/spreadsheetDrawing">
      <xdr:col>72</xdr:col>
      <xdr:colOff>203200</xdr:colOff>
      <xdr:row>39</xdr:row>
      <xdr:rowOff>113665</xdr:rowOff>
    </xdr:to>
    <xdr:cxnSp macro="">
      <xdr:nvCxnSpPr>
        <xdr:cNvPr id="385" name="直線コネクタ 384"/>
        <xdr:cNvCxnSpPr/>
      </xdr:nvCxnSpPr>
      <xdr:spPr>
        <a:xfrm flipV="1">
          <a:off x="14401800" y="67760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6" name="フローチャート: 判断 385"/>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74930</xdr:rowOff>
    </xdr:from>
    <xdr:ext cx="762000" cy="255270"/>
    <xdr:sp macro="" textlink="">
      <xdr:nvSpPr>
        <xdr:cNvPr id="387" name="テキスト ボックス 386"/>
        <xdr:cNvSpPr txBox="1"/>
      </xdr:nvSpPr>
      <xdr:spPr>
        <a:xfrm>
          <a:off x="14909800" y="6932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113665</xdr:rowOff>
    </xdr:from>
    <xdr:to xmlns:xdr="http://schemas.openxmlformats.org/drawingml/2006/spreadsheetDrawing">
      <xdr:col>68</xdr:col>
      <xdr:colOff>152400</xdr:colOff>
      <xdr:row>39</xdr:row>
      <xdr:rowOff>169545</xdr:rowOff>
    </xdr:to>
    <xdr:cxnSp macro="">
      <xdr:nvCxnSpPr>
        <xdr:cNvPr id="388" name="直線コネクタ 387"/>
        <xdr:cNvCxnSpPr/>
      </xdr:nvCxnSpPr>
      <xdr:spPr>
        <a:xfrm flipV="1">
          <a:off x="13512800" y="68002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203200</xdr:colOff>
      <xdr:row>40</xdr:row>
      <xdr:rowOff>89535</xdr:rowOff>
    </xdr:to>
    <xdr:sp macro="" textlink="">
      <xdr:nvSpPr>
        <xdr:cNvPr id="389" name="フローチャート: 判断 388"/>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74930</xdr:rowOff>
    </xdr:from>
    <xdr:ext cx="762000" cy="255270"/>
    <xdr:sp macro="" textlink="">
      <xdr:nvSpPr>
        <xdr:cNvPr id="390" name="テキスト ボックス 389"/>
        <xdr:cNvSpPr txBox="1"/>
      </xdr:nvSpPr>
      <xdr:spPr>
        <a:xfrm>
          <a:off x="14020800" y="6932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1" name="フローチャート: 判断 390"/>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50165</xdr:rowOff>
    </xdr:from>
    <xdr:ext cx="762000" cy="259080"/>
    <xdr:sp macro="" textlink="">
      <xdr:nvSpPr>
        <xdr:cNvPr id="392" name="テキスト ボックス 391"/>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111125</xdr:rowOff>
    </xdr:from>
    <xdr:to xmlns:xdr="http://schemas.openxmlformats.org/drawingml/2006/spreadsheetDrawing">
      <xdr:col>81</xdr:col>
      <xdr:colOff>95250</xdr:colOff>
      <xdr:row>40</xdr:row>
      <xdr:rowOff>41275</xdr:rowOff>
    </xdr:to>
    <xdr:sp macro="" textlink="">
      <xdr:nvSpPr>
        <xdr:cNvPr id="398" name="楕円 397"/>
        <xdr:cNvSpPr/>
      </xdr:nvSpPr>
      <xdr:spPr>
        <a:xfrm>
          <a:off x="169672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127635</xdr:rowOff>
    </xdr:from>
    <xdr:ext cx="762000" cy="259080"/>
    <xdr:sp macro="" textlink="">
      <xdr:nvSpPr>
        <xdr:cNvPr id="399" name="公債費負担の状況該当値テキスト"/>
        <xdr:cNvSpPr txBox="1"/>
      </xdr:nvSpPr>
      <xdr:spPr>
        <a:xfrm>
          <a:off x="171069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54610</xdr:rowOff>
    </xdr:from>
    <xdr:to xmlns:xdr="http://schemas.openxmlformats.org/drawingml/2006/spreadsheetDrawing">
      <xdr:col>77</xdr:col>
      <xdr:colOff>95250</xdr:colOff>
      <xdr:row>39</xdr:row>
      <xdr:rowOff>156210</xdr:rowOff>
    </xdr:to>
    <xdr:sp macro="" textlink="">
      <xdr:nvSpPr>
        <xdr:cNvPr id="400" name="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166370</xdr:rowOff>
    </xdr:from>
    <xdr:ext cx="736600" cy="255270"/>
    <xdr:sp macro="" textlink="">
      <xdr:nvSpPr>
        <xdr:cNvPr id="401" name="テキスト ボックス 400"/>
        <xdr:cNvSpPr txBox="1"/>
      </xdr:nvSpPr>
      <xdr:spPr>
        <a:xfrm>
          <a:off x="15798800" y="65100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38735</xdr:rowOff>
    </xdr:from>
    <xdr:to xmlns:xdr="http://schemas.openxmlformats.org/drawingml/2006/spreadsheetDrawing">
      <xdr:col>73</xdr:col>
      <xdr:colOff>44450</xdr:colOff>
      <xdr:row>39</xdr:row>
      <xdr:rowOff>140335</xdr:rowOff>
    </xdr:to>
    <xdr:sp macro="" textlink="">
      <xdr:nvSpPr>
        <xdr:cNvPr id="402" name="楕円 401"/>
        <xdr:cNvSpPr/>
      </xdr:nvSpPr>
      <xdr:spPr>
        <a:xfrm>
          <a:off x="15240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150495</xdr:rowOff>
    </xdr:from>
    <xdr:ext cx="762000" cy="259080"/>
    <xdr:sp macro="" textlink="">
      <xdr:nvSpPr>
        <xdr:cNvPr id="403" name="テキスト ボックス 402"/>
        <xdr:cNvSpPr txBox="1"/>
      </xdr:nvSpPr>
      <xdr:spPr>
        <a:xfrm>
          <a:off x="14909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63500</xdr:rowOff>
    </xdr:from>
    <xdr:to xmlns:xdr="http://schemas.openxmlformats.org/drawingml/2006/spreadsheetDrawing">
      <xdr:col>68</xdr:col>
      <xdr:colOff>203200</xdr:colOff>
      <xdr:row>39</xdr:row>
      <xdr:rowOff>164465</xdr:rowOff>
    </xdr:to>
    <xdr:sp macro="" textlink="">
      <xdr:nvSpPr>
        <xdr:cNvPr id="404" name="楕円 403"/>
        <xdr:cNvSpPr/>
      </xdr:nvSpPr>
      <xdr:spPr>
        <a:xfrm>
          <a:off x="14351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3175</xdr:rowOff>
    </xdr:from>
    <xdr:ext cx="762000" cy="259080"/>
    <xdr:sp macro="" textlink="">
      <xdr:nvSpPr>
        <xdr:cNvPr id="405" name="テキスト ボックス 404"/>
        <xdr:cNvSpPr txBox="1"/>
      </xdr:nvSpPr>
      <xdr:spPr>
        <a:xfrm>
          <a:off x="14020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118745</xdr:rowOff>
    </xdr:from>
    <xdr:to xmlns:xdr="http://schemas.openxmlformats.org/drawingml/2006/spreadsheetDrawing">
      <xdr:col>64</xdr:col>
      <xdr:colOff>152400</xdr:colOff>
      <xdr:row>40</xdr:row>
      <xdr:rowOff>48895</xdr:rowOff>
    </xdr:to>
    <xdr:sp macro="" textlink="">
      <xdr:nvSpPr>
        <xdr:cNvPr id="406" name="楕円 405"/>
        <xdr:cNvSpPr/>
      </xdr:nvSpPr>
      <xdr:spPr>
        <a:xfrm>
          <a:off x="13462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59055</xdr:rowOff>
    </xdr:from>
    <xdr:ext cx="762000" cy="259080"/>
    <xdr:sp macro="" textlink="">
      <xdr:nvSpPr>
        <xdr:cNvPr id="407" name="テキスト ボックス 406"/>
        <xdr:cNvSpPr txBox="1"/>
      </xdr:nvSpPr>
      <xdr:spPr>
        <a:xfrm>
          <a:off x="131318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0" name="テキスト ボックス 409"/>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a:t>
          </a:r>
          <a:r>
            <a:rPr kumimoji="1" lang="ja-JP" altLang="en-US" sz="1300">
              <a:solidFill>
                <a:schemeClr val="dk1"/>
              </a:solidFill>
              <a:effectLst/>
              <a:latin typeface="ＭＳ Ｐゴシック"/>
              <a:ea typeface="ＭＳ Ｐゴシック"/>
              <a:cs typeface="+mn-cs"/>
            </a:rPr>
            <a:t>取崩し</a:t>
          </a:r>
          <a:r>
            <a:rPr kumimoji="1" lang="ja-JP" altLang="ja-JP" sz="1300">
              <a:solidFill>
                <a:schemeClr val="dk1"/>
              </a:solidFill>
              <a:effectLst/>
              <a:latin typeface="ＭＳ Ｐゴシック"/>
              <a:ea typeface="ＭＳ Ｐゴシック"/>
              <a:cs typeface="+mn-cs"/>
            </a:rPr>
            <a:t>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改善し</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令和5</a:t>
          </a:r>
          <a:r>
            <a:rPr kumimoji="1" lang="ja-JP" altLang="en-US" sz="1300">
              <a:solidFill>
                <a:schemeClr val="dk1"/>
              </a:solidFill>
              <a:effectLst/>
              <a:latin typeface="ＭＳ Ｐゴシック"/>
              <a:ea typeface="ＭＳ Ｐゴシック"/>
              <a:cs typeface="+mn-cs"/>
            </a:rPr>
            <a:t>年度7.2</a:t>
          </a:r>
          <a:r>
            <a:rPr kumimoji="1" lang="ja-JP" altLang="en-US" sz="1300">
              <a:solidFill>
                <a:schemeClr val="dk1"/>
              </a:solidFill>
              <a:effectLst/>
              <a:latin typeface="ＭＳ Ｐゴシック"/>
              <a:ea typeface="ＭＳ Ｐゴシック"/>
              <a:cs typeface="+mn-cs"/>
            </a:rPr>
            <a:t>ポイント減少した。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1" name="テキスト ボックス 420"/>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5" name="テキスト ボックス 424"/>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7" name="テキスト ボックス 426"/>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2540</xdr:rowOff>
    </xdr:to>
    <xdr:cxnSp macro="">
      <xdr:nvCxnSpPr>
        <xdr:cNvPr id="438" name="直線コネクタ 437"/>
        <xdr:cNvCxnSpPr/>
      </xdr:nvCxnSpPr>
      <xdr:spPr>
        <a:xfrm flipV="1">
          <a:off x="17018000"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146050</xdr:rowOff>
    </xdr:from>
    <xdr:ext cx="762000" cy="255270"/>
    <xdr:sp macro="" textlink="">
      <xdr:nvSpPr>
        <xdr:cNvPr id="439" name="将来負担の状況最小値テキスト"/>
        <xdr:cNvSpPr txBox="1"/>
      </xdr:nvSpPr>
      <xdr:spPr>
        <a:xfrm>
          <a:off x="17106900" y="3917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2540</xdr:rowOff>
    </xdr:from>
    <xdr:to xmlns:xdr="http://schemas.openxmlformats.org/drawingml/2006/spreadsheetDrawing">
      <xdr:col>81</xdr:col>
      <xdr:colOff>133350</xdr:colOff>
      <xdr:row>23</xdr:row>
      <xdr:rowOff>2540</xdr:rowOff>
    </xdr:to>
    <xdr:cxnSp macro="">
      <xdr:nvCxnSpPr>
        <xdr:cNvPr id="440" name="直線コネクタ 439"/>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270"/>
    <xdr:sp macro="" textlink="">
      <xdr:nvSpPr>
        <xdr:cNvPr id="441"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57150</xdr:rowOff>
    </xdr:from>
    <xdr:to xmlns:xdr="http://schemas.openxmlformats.org/drawingml/2006/spreadsheetDrawing">
      <xdr:col>81</xdr:col>
      <xdr:colOff>44450</xdr:colOff>
      <xdr:row>15</xdr:row>
      <xdr:rowOff>140335</xdr:rowOff>
    </xdr:to>
    <xdr:cxnSp macro="">
      <xdr:nvCxnSpPr>
        <xdr:cNvPr id="443" name="直線コネクタ 442"/>
        <xdr:cNvCxnSpPr/>
      </xdr:nvCxnSpPr>
      <xdr:spPr>
        <a:xfrm flipV="1">
          <a:off x="16179800" y="262890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270"/>
    <xdr:sp macro="" textlink="">
      <xdr:nvSpPr>
        <xdr:cNvPr id="444"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140335</xdr:rowOff>
    </xdr:from>
    <xdr:to xmlns:xdr="http://schemas.openxmlformats.org/drawingml/2006/spreadsheetDrawing">
      <xdr:col>77</xdr:col>
      <xdr:colOff>44450</xdr:colOff>
      <xdr:row>15</xdr:row>
      <xdr:rowOff>147955</xdr:rowOff>
    </xdr:to>
    <xdr:cxnSp macro="">
      <xdr:nvCxnSpPr>
        <xdr:cNvPr id="446" name="直線コネクタ 445"/>
        <xdr:cNvCxnSpPr/>
      </xdr:nvCxnSpPr>
      <xdr:spPr>
        <a:xfrm flipV="1">
          <a:off x="15290800" y="27120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270"/>
    <xdr:sp macro="" textlink="">
      <xdr:nvSpPr>
        <xdr:cNvPr id="448" name="テキスト ボックス 447"/>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147955</xdr:rowOff>
    </xdr:from>
    <xdr:to xmlns:xdr="http://schemas.openxmlformats.org/drawingml/2006/spreadsheetDrawing">
      <xdr:col>72</xdr:col>
      <xdr:colOff>203200</xdr:colOff>
      <xdr:row>17</xdr:row>
      <xdr:rowOff>57150</xdr:rowOff>
    </xdr:to>
    <xdr:cxnSp macro="">
      <xdr:nvCxnSpPr>
        <xdr:cNvPr id="449" name="直線コネクタ 448"/>
        <xdr:cNvCxnSpPr/>
      </xdr:nvCxnSpPr>
      <xdr:spPr>
        <a:xfrm flipV="1">
          <a:off x="14401800" y="2719705"/>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5270"/>
    <xdr:sp macro="" textlink="">
      <xdr:nvSpPr>
        <xdr:cNvPr id="451" name="テキスト ボックス 450"/>
        <xdr:cNvSpPr txBox="1"/>
      </xdr:nvSpPr>
      <xdr:spPr>
        <a:xfrm>
          <a:off x="14909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170815</xdr:rowOff>
    </xdr:from>
    <xdr:to xmlns:xdr="http://schemas.openxmlformats.org/drawingml/2006/spreadsheetDrawing">
      <xdr:col>68</xdr:col>
      <xdr:colOff>152400</xdr:colOff>
      <xdr:row>17</xdr:row>
      <xdr:rowOff>57150</xdr:rowOff>
    </xdr:to>
    <xdr:cxnSp macro="">
      <xdr:nvCxnSpPr>
        <xdr:cNvPr id="452" name="直線コネクタ 451"/>
        <xdr:cNvCxnSpPr/>
      </xdr:nvCxnSpPr>
      <xdr:spPr>
        <a:xfrm>
          <a:off x="13512800" y="29140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3" name="フローチャート: 判断 452"/>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5270"/>
    <xdr:sp macro="" textlink="">
      <xdr:nvSpPr>
        <xdr:cNvPr id="454" name="テキスト ボックス 453"/>
        <xdr:cNvSpPr txBox="1"/>
      </xdr:nvSpPr>
      <xdr:spPr>
        <a:xfrm>
          <a:off x="14020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5" name="フローチャート: 判断 454"/>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270"/>
    <xdr:sp macro="" textlink="">
      <xdr:nvSpPr>
        <xdr:cNvPr id="456" name="テキスト ボックス 455"/>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6350</xdr:rowOff>
    </xdr:from>
    <xdr:to xmlns:xdr="http://schemas.openxmlformats.org/drawingml/2006/spreadsheetDrawing">
      <xdr:col>81</xdr:col>
      <xdr:colOff>95250</xdr:colOff>
      <xdr:row>15</xdr:row>
      <xdr:rowOff>107950</xdr:rowOff>
    </xdr:to>
    <xdr:sp macro="" textlink="">
      <xdr:nvSpPr>
        <xdr:cNvPr id="462" name="楕円 461"/>
        <xdr:cNvSpPr/>
      </xdr:nvSpPr>
      <xdr:spPr>
        <a:xfrm>
          <a:off x="16967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150495</xdr:rowOff>
    </xdr:from>
    <xdr:ext cx="762000" cy="259080"/>
    <xdr:sp macro="" textlink="">
      <xdr:nvSpPr>
        <xdr:cNvPr id="463" name="将来負担の状況該当値テキスト"/>
        <xdr:cNvSpPr txBox="1"/>
      </xdr:nvSpPr>
      <xdr:spPr>
        <a:xfrm>
          <a:off x="171069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89535</xdr:rowOff>
    </xdr:from>
    <xdr:to xmlns:xdr="http://schemas.openxmlformats.org/drawingml/2006/spreadsheetDrawing">
      <xdr:col>77</xdr:col>
      <xdr:colOff>95250</xdr:colOff>
      <xdr:row>16</xdr:row>
      <xdr:rowOff>19685</xdr:rowOff>
    </xdr:to>
    <xdr:sp macro="" textlink="">
      <xdr:nvSpPr>
        <xdr:cNvPr id="464" name="楕円 463"/>
        <xdr:cNvSpPr/>
      </xdr:nvSpPr>
      <xdr:spPr>
        <a:xfrm>
          <a:off x="16129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4445</xdr:rowOff>
    </xdr:from>
    <xdr:ext cx="736600" cy="259080"/>
    <xdr:sp macro="" textlink="">
      <xdr:nvSpPr>
        <xdr:cNvPr id="465" name="テキスト ボックス 464"/>
        <xdr:cNvSpPr txBox="1"/>
      </xdr:nvSpPr>
      <xdr:spPr>
        <a:xfrm>
          <a:off x="1579880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97790</xdr:rowOff>
    </xdr:from>
    <xdr:to xmlns:xdr="http://schemas.openxmlformats.org/drawingml/2006/spreadsheetDrawing">
      <xdr:col>73</xdr:col>
      <xdr:colOff>44450</xdr:colOff>
      <xdr:row>16</xdr:row>
      <xdr:rowOff>27305</xdr:rowOff>
    </xdr:to>
    <xdr:sp macro="" textlink="">
      <xdr:nvSpPr>
        <xdr:cNvPr id="466" name="楕円 465"/>
        <xdr:cNvSpPr/>
      </xdr:nvSpPr>
      <xdr:spPr>
        <a:xfrm>
          <a:off x="15240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12065</xdr:rowOff>
    </xdr:from>
    <xdr:ext cx="762000" cy="259080"/>
    <xdr:sp macro="" textlink="">
      <xdr:nvSpPr>
        <xdr:cNvPr id="467" name="テキスト ボックス 466"/>
        <xdr:cNvSpPr txBox="1"/>
      </xdr:nvSpPr>
      <xdr:spPr>
        <a:xfrm>
          <a:off x="14909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6350</xdr:rowOff>
    </xdr:from>
    <xdr:to xmlns:xdr="http://schemas.openxmlformats.org/drawingml/2006/spreadsheetDrawing">
      <xdr:col>68</xdr:col>
      <xdr:colOff>203200</xdr:colOff>
      <xdr:row>17</xdr:row>
      <xdr:rowOff>107950</xdr:rowOff>
    </xdr:to>
    <xdr:sp macro="" textlink="">
      <xdr:nvSpPr>
        <xdr:cNvPr id="468" name="楕円 467"/>
        <xdr:cNvSpPr/>
      </xdr:nvSpPr>
      <xdr:spPr>
        <a:xfrm>
          <a:off x="1435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92710</xdr:rowOff>
    </xdr:from>
    <xdr:ext cx="762000" cy="259080"/>
    <xdr:sp macro="" textlink="">
      <xdr:nvSpPr>
        <xdr:cNvPr id="469" name="テキスト ボックス 468"/>
        <xdr:cNvSpPr txBox="1"/>
      </xdr:nvSpPr>
      <xdr:spPr>
        <a:xfrm>
          <a:off x="14020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120650</xdr:rowOff>
    </xdr:from>
    <xdr:to xmlns:xdr="http://schemas.openxmlformats.org/drawingml/2006/spreadsheetDrawing">
      <xdr:col>64</xdr:col>
      <xdr:colOff>152400</xdr:colOff>
      <xdr:row>17</xdr:row>
      <xdr:rowOff>50165</xdr:rowOff>
    </xdr:to>
    <xdr:sp macro="" textlink="">
      <xdr:nvSpPr>
        <xdr:cNvPr id="470" name="楕円 469"/>
        <xdr:cNvSpPr/>
      </xdr:nvSpPr>
      <xdr:spPr>
        <a:xfrm>
          <a:off x="13462000" y="286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34925</xdr:rowOff>
    </xdr:from>
    <xdr:ext cx="762000" cy="259080"/>
    <xdr:sp macro="" textlink="">
      <xdr:nvSpPr>
        <xdr:cNvPr id="471" name="テキスト ボックス 470"/>
        <xdr:cNvSpPr txBox="1"/>
      </xdr:nvSpPr>
      <xdr:spPr>
        <a:xfrm>
          <a:off x="13131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会計年度任用職員制度の改正により</a:t>
          </a:r>
          <a:r>
            <a:rPr kumimoji="1" lang="ja-JP" altLang="en-US" sz="1300">
              <a:solidFill>
                <a:schemeClr val="dk1"/>
              </a:solidFill>
              <a:effectLst/>
              <a:latin typeface="ＭＳ Ｐゴシック"/>
              <a:ea typeface="ＭＳ Ｐゴシック"/>
              <a:cs typeface="+mn-cs"/>
            </a:rPr>
            <a:t>上昇傾向で推移している。類似団体平均より高い状況が続いている。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今後は、定年延長及び国民スポーツ大会による人員の増が見込まれるので</a:t>
          </a:r>
          <a:r>
            <a:rPr kumimoji="1" lang="ja-JP" altLang="ja-JP" sz="1300">
              <a:solidFill>
                <a:schemeClr val="dk1"/>
              </a:solidFill>
              <a:effectLst/>
              <a:latin typeface="ＭＳ Ｐゴシック"/>
              <a:ea typeface="ＭＳ Ｐゴシック"/>
              <a:cs typeface="+mn-cs"/>
            </a:rPr>
            <a:t>、しばらくは上昇傾向が続く見込みである。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42</xdr:row>
      <xdr:rowOff>5080</xdr:rowOff>
    </xdr:to>
    <xdr:cxnSp macro="">
      <xdr:nvCxnSpPr>
        <xdr:cNvPr id="61" name="直線コネクタ 60"/>
        <xdr:cNvCxnSpPr/>
      </xdr:nvCxnSpPr>
      <xdr:spPr>
        <a:xfrm flipV="1">
          <a:off x="482600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148590</xdr:rowOff>
    </xdr:from>
    <xdr:ext cx="762000" cy="259080"/>
    <xdr:sp macro="" textlink="">
      <xdr:nvSpPr>
        <xdr:cNvPr id="62" name="人件費最小値テキスト"/>
        <xdr:cNvSpPr txBox="1"/>
      </xdr:nvSpPr>
      <xdr:spPr>
        <a:xfrm>
          <a:off x="491490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xdr:rowOff>
    </xdr:from>
    <xdr:to xmlns:xdr="http://schemas.openxmlformats.org/drawingml/2006/spreadsheetDrawing">
      <xdr:col>24</xdr:col>
      <xdr:colOff>114300</xdr:colOff>
      <xdr:row>42</xdr:row>
      <xdr:rowOff>5080</xdr:rowOff>
    </xdr:to>
    <xdr:cxnSp macro="">
      <xdr:nvCxnSpPr>
        <xdr:cNvPr id="63" name="直線コネクタ 62"/>
        <xdr:cNvCxnSpPr/>
      </xdr:nvCxnSpPr>
      <xdr:spPr>
        <a:xfrm>
          <a:off x="47371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104140</xdr:rowOff>
    </xdr:to>
    <xdr:cxnSp macro="">
      <xdr:nvCxnSpPr>
        <xdr:cNvPr id="66" name="直線コネクタ 65"/>
        <xdr:cNvCxnSpPr/>
      </xdr:nvCxnSpPr>
      <xdr:spPr>
        <a:xfrm>
          <a:off x="3987800" y="6573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168910</xdr:rowOff>
    </xdr:from>
    <xdr:to xmlns:xdr="http://schemas.openxmlformats.org/drawingml/2006/spreadsheetDrawing">
      <xdr:col>19</xdr:col>
      <xdr:colOff>187325</xdr:colOff>
      <xdr:row>38</xdr:row>
      <xdr:rowOff>58420</xdr:rowOff>
    </xdr:to>
    <xdr:cxnSp macro="">
      <xdr:nvCxnSpPr>
        <xdr:cNvPr id="69" name="直線コネクタ 68"/>
        <xdr:cNvCxnSpPr/>
      </xdr:nvCxnSpPr>
      <xdr:spPr>
        <a:xfrm>
          <a:off x="3098800" y="65125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790" cy="255270"/>
    <xdr:sp macro="" textlink="">
      <xdr:nvSpPr>
        <xdr:cNvPr id="71" name="テキスト ボックス 70"/>
        <xdr:cNvSpPr txBox="1"/>
      </xdr:nvSpPr>
      <xdr:spPr>
        <a:xfrm>
          <a:off x="3606800" y="60096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168910</xdr:rowOff>
    </xdr:from>
    <xdr:to xmlns:xdr="http://schemas.openxmlformats.org/drawingml/2006/spreadsheetDrawing">
      <xdr:col>15</xdr:col>
      <xdr:colOff>98425</xdr:colOff>
      <xdr:row>39</xdr:row>
      <xdr:rowOff>46990</xdr:rowOff>
    </xdr:to>
    <xdr:cxnSp macro="">
      <xdr:nvCxnSpPr>
        <xdr:cNvPr id="72" name="直線コネクタ 71"/>
        <xdr:cNvCxnSpPr/>
      </xdr:nvCxnSpPr>
      <xdr:spPr>
        <a:xfrm flipV="1">
          <a:off x="2209800" y="6512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92710</xdr:rowOff>
    </xdr:from>
    <xdr:to xmlns:xdr="http://schemas.openxmlformats.org/drawingml/2006/spreadsheetDrawing">
      <xdr:col>11</xdr:col>
      <xdr:colOff>9525</xdr:colOff>
      <xdr:row>39</xdr:row>
      <xdr:rowOff>46990</xdr:rowOff>
    </xdr:to>
    <xdr:cxnSp macro="">
      <xdr:nvCxnSpPr>
        <xdr:cNvPr id="75" name="直線コネクタ 74"/>
        <xdr:cNvCxnSpPr/>
      </xdr:nvCxnSpPr>
      <xdr:spPr>
        <a:xfrm>
          <a:off x="1320800" y="643636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58190" cy="255270"/>
    <xdr:sp macro="" textlink="">
      <xdr:nvSpPr>
        <xdr:cNvPr id="77" name="テキスト ボックス 76"/>
        <xdr:cNvSpPr txBox="1"/>
      </xdr:nvSpPr>
      <xdr:spPr>
        <a:xfrm>
          <a:off x="1828800" y="61010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58190" cy="259080"/>
    <xdr:sp macro="" textlink="">
      <xdr:nvSpPr>
        <xdr:cNvPr id="79" name="テキスト ボックス 78"/>
        <xdr:cNvSpPr txBox="1"/>
      </xdr:nvSpPr>
      <xdr:spPr>
        <a:xfrm>
          <a:off x="939800" y="5994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53340</xdr:rowOff>
    </xdr:from>
    <xdr:to xmlns:xdr="http://schemas.openxmlformats.org/drawingml/2006/spreadsheetDrawing">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25400</xdr:rowOff>
    </xdr:from>
    <xdr:ext cx="762000" cy="259080"/>
    <xdr:sp macro="" textlink="">
      <xdr:nvSpPr>
        <xdr:cNvPr id="86" name="人件費該当値テキスト"/>
        <xdr:cNvSpPr txBox="1"/>
      </xdr:nvSpPr>
      <xdr:spPr>
        <a:xfrm>
          <a:off x="4914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xdr:rowOff>
    </xdr:from>
    <xdr:to xmlns:xdr="http://schemas.openxmlformats.org/drawingml/2006/spreadsheetDrawing">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93980</xdr:rowOff>
    </xdr:from>
    <xdr:ext cx="732790" cy="259080"/>
    <xdr:sp macro="" textlink="">
      <xdr:nvSpPr>
        <xdr:cNvPr id="88" name="テキスト ボックス 87"/>
        <xdr:cNvSpPr txBox="1"/>
      </xdr:nvSpPr>
      <xdr:spPr>
        <a:xfrm>
          <a:off x="3606800" y="66090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118110</xdr:rowOff>
    </xdr:from>
    <xdr:to xmlns:xdr="http://schemas.openxmlformats.org/drawingml/2006/spreadsheetDrawing">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33020</xdr:rowOff>
    </xdr:from>
    <xdr:ext cx="762000" cy="259080"/>
    <xdr:sp macro="" textlink="">
      <xdr:nvSpPr>
        <xdr:cNvPr id="90" name="テキスト ボックス 89"/>
        <xdr:cNvSpPr txBox="1"/>
      </xdr:nvSpPr>
      <xdr:spPr>
        <a:xfrm>
          <a:off x="27178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167640</xdr:rowOff>
    </xdr:from>
    <xdr:to xmlns:xdr="http://schemas.openxmlformats.org/drawingml/2006/spreadsheetDrawing">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82550</xdr:rowOff>
    </xdr:from>
    <xdr:ext cx="758190" cy="259080"/>
    <xdr:sp macro="" textlink="">
      <xdr:nvSpPr>
        <xdr:cNvPr id="92" name="テキスト ボックス 91"/>
        <xdr:cNvSpPr txBox="1"/>
      </xdr:nvSpPr>
      <xdr:spPr>
        <a:xfrm>
          <a:off x="1828800" y="6769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41910</xdr:rowOff>
    </xdr:from>
    <xdr:to xmlns:xdr="http://schemas.openxmlformats.org/drawingml/2006/spreadsheetDrawing">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128270</xdr:rowOff>
    </xdr:from>
    <xdr:ext cx="758190" cy="259080"/>
    <xdr:sp macro="" textlink="">
      <xdr:nvSpPr>
        <xdr:cNvPr id="94" name="テキスト ボックス 93"/>
        <xdr:cNvSpPr txBox="1"/>
      </xdr:nvSpPr>
      <xdr:spPr>
        <a:xfrm>
          <a:off x="939800" y="6471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前年度と比較して0.8</a:t>
          </a:r>
          <a:r>
            <a:rPr kumimoji="1" lang="ja-JP" altLang="ja-JP" sz="1300">
              <a:solidFill>
                <a:sysClr val="windowText" lastClr="000000"/>
              </a:solidFill>
              <a:effectLst/>
              <a:latin typeface="ＭＳ Ｐゴシック"/>
              <a:ea typeface="ＭＳ Ｐゴシック"/>
              <a:cs typeface="+mn-cs"/>
            </a:rPr>
            <a:t>ポイント低下しており</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類似団体平均に近い数値となっている。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ふるさと納税が堅調に推移していることや、保有する施設数が多いうえ築年数も経過しており維持補修が多いためである。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4190" cy="255270"/>
    <xdr:sp macro="" textlink="">
      <xdr:nvSpPr>
        <xdr:cNvPr id="110" name="テキスト ボックス 109"/>
        <xdr:cNvSpPr txBox="1"/>
      </xdr:nvSpPr>
      <xdr:spPr>
        <a:xfrm>
          <a:off x="11938000" y="3699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4190" cy="255270"/>
    <xdr:sp macro="" textlink="">
      <xdr:nvSpPr>
        <xdr:cNvPr id="112" name="テキスト ボックス 111"/>
        <xdr:cNvSpPr txBox="1"/>
      </xdr:nvSpPr>
      <xdr:spPr>
        <a:xfrm>
          <a:off x="11938000" y="3413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4190" cy="255270"/>
    <xdr:sp macro="" textlink="">
      <xdr:nvSpPr>
        <xdr:cNvPr id="114" name="テキスト ボックス 113"/>
        <xdr:cNvSpPr txBox="1"/>
      </xdr:nvSpPr>
      <xdr:spPr>
        <a:xfrm>
          <a:off x="11938000" y="3128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6" name="テキスト ボックス 115"/>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4190" cy="255270"/>
    <xdr:sp macro="" textlink="">
      <xdr:nvSpPr>
        <xdr:cNvPr id="118" name="テキスト ボックス 117"/>
        <xdr:cNvSpPr txBox="1"/>
      </xdr:nvSpPr>
      <xdr:spPr>
        <a:xfrm>
          <a:off x="11938000" y="2556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4190" cy="255270"/>
    <xdr:sp macro="" textlink="">
      <xdr:nvSpPr>
        <xdr:cNvPr id="120" name="テキスト ボックス 119"/>
        <xdr:cNvSpPr txBox="1"/>
      </xdr:nvSpPr>
      <xdr:spPr>
        <a:xfrm>
          <a:off x="11938000" y="227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4190" cy="255270"/>
    <xdr:sp macro="" textlink="">
      <xdr:nvSpPr>
        <xdr:cNvPr id="122" name="テキスト ボックス 121"/>
        <xdr:cNvSpPr txBox="1"/>
      </xdr:nvSpPr>
      <xdr:spPr>
        <a:xfrm>
          <a:off x="11938000" y="1985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4" name="テキスト ボックス 123"/>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155575</xdr:rowOff>
    </xdr:from>
    <xdr:to xmlns:xdr="http://schemas.openxmlformats.org/drawingml/2006/spreadsheetDrawing">
      <xdr:col>82</xdr:col>
      <xdr:colOff>107950</xdr:colOff>
      <xdr:row>21</xdr:row>
      <xdr:rowOff>41275</xdr:rowOff>
    </xdr:to>
    <xdr:cxnSp macro="">
      <xdr:nvCxnSpPr>
        <xdr:cNvPr id="126" name="直線コネクタ 125"/>
        <xdr:cNvCxnSpPr/>
      </xdr:nvCxnSpPr>
      <xdr:spPr>
        <a:xfrm flipV="1">
          <a:off x="1651000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xdr:rowOff>
    </xdr:from>
    <xdr:ext cx="762000" cy="259080"/>
    <xdr:sp macro="" textlink="">
      <xdr:nvSpPr>
        <xdr:cNvPr id="127" name="物件費最小値テキスト"/>
        <xdr:cNvSpPr txBox="1"/>
      </xdr:nvSpPr>
      <xdr:spPr>
        <a:xfrm>
          <a:off x="165989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41275</xdr:rowOff>
    </xdr:from>
    <xdr:to xmlns:xdr="http://schemas.openxmlformats.org/drawingml/2006/spreadsheetDrawing">
      <xdr:col>82</xdr:col>
      <xdr:colOff>196850</xdr:colOff>
      <xdr:row>21</xdr:row>
      <xdr:rowOff>41275</xdr:rowOff>
    </xdr:to>
    <xdr:cxnSp macro="">
      <xdr:nvCxnSpPr>
        <xdr:cNvPr id="128" name="直線コネクタ 127"/>
        <xdr:cNvCxnSpPr/>
      </xdr:nvCxnSpPr>
      <xdr:spPr>
        <a:xfrm>
          <a:off x="16421100" y="364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70485</xdr:rowOff>
    </xdr:from>
    <xdr:ext cx="762000" cy="259080"/>
    <xdr:sp macro="" textlink="">
      <xdr:nvSpPr>
        <xdr:cNvPr id="129" name="物件費最大値テキスト"/>
        <xdr:cNvSpPr txBox="1"/>
      </xdr:nvSpPr>
      <xdr:spPr>
        <a:xfrm>
          <a:off x="1659890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155575</xdr:rowOff>
    </xdr:from>
    <xdr:to xmlns:xdr="http://schemas.openxmlformats.org/drawingml/2006/spreadsheetDrawing">
      <xdr:col>82</xdr:col>
      <xdr:colOff>196850</xdr:colOff>
      <xdr:row>12</xdr:row>
      <xdr:rowOff>155575</xdr:rowOff>
    </xdr:to>
    <xdr:cxnSp macro="">
      <xdr:nvCxnSpPr>
        <xdr:cNvPr id="130" name="直線コネクタ 129"/>
        <xdr:cNvCxnSpPr/>
      </xdr:nvCxnSpPr>
      <xdr:spPr>
        <a:xfrm>
          <a:off x="16421100" y="22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165100</xdr:rowOff>
    </xdr:from>
    <xdr:to xmlns:xdr="http://schemas.openxmlformats.org/drawingml/2006/spreadsheetDrawing">
      <xdr:col>82</xdr:col>
      <xdr:colOff>107950</xdr:colOff>
      <xdr:row>17</xdr:row>
      <xdr:rowOff>69850</xdr:rowOff>
    </xdr:to>
    <xdr:cxnSp macro="">
      <xdr:nvCxnSpPr>
        <xdr:cNvPr id="131" name="直線コネクタ 130"/>
        <xdr:cNvCxnSpPr/>
      </xdr:nvCxnSpPr>
      <xdr:spPr>
        <a:xfrm flipV="1">
          <a:off x="15671800" y="2908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111760</xdr:rowOff>
    </xdr:from>
    <xdr:ext cx="762000" cy="255270"/>
    <xdr:sp macro="" textlink="">
      <xdr:nvSpPr>
        <xdr:cNvPr id="132" name="物件費平均値テキスト"/>
        <xdr:cNvSpPr txBox="1"/>
      </xdr:nvSpPr>
      <xdr:spPr>
        <a:xfrm>
          <a:off x="16598900" y="26835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22225</xdr:rowOff>
    </xdr:from>
    <xdr:to xmlns:xdr="http://schemas.openxmlformats.org/drawingml/2006/spreadsheetDrawing">
      <xdr:col>78</xdr:col>
      <xdr:colOff>69850</xdr:colOff>
      <xdr:row>17</xdr:row>
      <xdr:rowOff>69850</xdr:rowOff>
    </xdr:to>
    <xdr:cxnSp macro="">
      <xdr:nvCxnSpPr>
        <xdr:cNvPr id="134" name="直線コネクタ 133"/>
        <xdr:cNvCxnSpPr/>
      </xdr:nvCxnSpPr>
      <xdr:spPr>
        <a:xfrm>
          <a:off x="14782800" y="2936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168910</xdr:rowOff>
    </xdr:from>
    <xdr:ext cx="736600" cy="255270"/>
    <xdr:sp macro="" textlink="">
      <xdr:nvSpPr>
        <xdr:cNvPr id="136" name="テキスト ボックス 135"/>
        <xdr:cNvSpPr txBox="1"/>
      </xdr:nvSpPr>
      <xdr:spPr>
        <a:xfrm>
          <a:off x="15290800" y="25692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22225</xdr:rowOff>
    </xdr:from>
    <xdr:to xmlns:xdr="http://schemas.openxmlformats.org/drawingml/2006/spreadsheetDrawing">
      <xdr:col>73</xdr:col>
      <xdr:colOff>180975</xdr:colOff>
      <xdr:row>18</xdr:row>
      <xdr:rowOff>146050</xdr:rowOff>
    </xdr:to>
    <xdr:cxnSp macro="">
      <xdr:nvCxnSpPr>
        <xdr:cNvPr id="137" name="直線コネクタ 136"/>
        <xdr:cNvCxnSpPr/>
      </xdr:nvCxnSpPr>
      <xdr:spPr>
        <a:xfrm flipV="1">
          <a:off x="13893800" y="293687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143510</xdr:rowOff>
    </xdr:from>
    <xdr:to xmlns:xdr="http://schemas.openxmlformats.org/drawingml/2006/spreadsheetDrawing">
      <xdr:col>74</xdr:col>
      <xdr:colOff>31750</xdr:colOff>
      <xdr:row>16</xdr:row>
      <xdr:rowOff>73025</xdr:rowOff>
    </xdr:to>
    <xdr:sp macro="" textlink="">
      <xdr:nvSpPr>
        <xdr:cNvPr id="138" name="フローチャート: 判断 137"/>
        <xdr:cNvSpPr/>
      </xdr:nvSpPr>
      <xdr:spPr>
        <a:xfrm>
          <a:off x="1473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83185</xdr:rowOff>
    </xdr:from>
    <xdr:ext cx="762000" cy="259080"/>
    <xdr:sp macro="" textlink="">
      <xdr:nvSpPr>
        <xdr:cNvPr id="139" name="テキスト ボックス 138"/>
        <xdr:cNvSpPr txBox="1"/>
      </xdr:nvSpPr>
      <xdr:spPr>
        <a:xfrm>
          <a:off x="1440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146050</xdr:rowOff>
    </xdr:from>
    <xdr:to xmlns:xdr="http://schemas.openxmlformats.org/drawingml/2006/spreadsheetDrawing">
      <xdr:col>69</xdr:col>
      <xdr:colOff>92075</xdr:colOff>
      <xdr:row>19</xdr:row>
      <xdr:rowOff>50800</xdr:rowOff>
    </xdr:to>
    <xdr:cxnSp macro="">
      <xdr:nvCxnSpPr>
        <xdr:cNvPr id="140" name="直線コネクタ 139"/>
        <xdr:cNvCxnSpPr/>
      </xdr:nvCxnSpPr>
      <xdr:spPr>
        <a:xfrm flipV="1">
          <a:off x="13004800" y="3232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152400</xdr:rowOff>
    </xdr:from>
    <xdr:to xmlns:xdr="http://schemas.openxmlformats.org/drawingml/2006/spreadsheetDrawing">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92710</xdr:rowOff>
    </xdr:from>
    <xdr:ext cx="758190" cy="259080"/>
    <xdr:sp macro="" textlink="">
      <xdr:nvSpPr>
        <xdr:cNvPr id="142" name="テキスト ボックス 141"/>
        <xdr:cNvSpPr txBox="1"/>
      </xdr:nvSpPr>
      <xdr:spPr>
        <a:xfrm>
          <a:off x="13512800" y="2493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44" name="テキスト ボックス 143"/>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6" name="テキスト ボックス 145"/>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7" name="テキスト ボックス 146"/>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9" name="テキスト ボックス 148"/>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50" name="楕円 149"/>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86360</xdr:rowOff>
    </xdr:from>
    <xdr:ext cx="762000" cy="255270"/>
    <xdr:sp macro="" textlink="">
      <xdr:nvSpPr>
        <xdr:cNvPr id="151" name="物件費該当値テキスト"/>
        <xdr:cNvSpPr txBox="1"/>
      </xdr:nvSpPr>
      <xdr:spPr>
        <a:xfrm>
          <a:off x="16598900" y="2829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52" name="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53" name="テキスト ボックス 152"/>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143510</xdr:rowOff>
    </xdr:from>
    <xdr:to xmlns:xdr="http://schemas.openxmlformats.org/drawingml/2006/spreadsheetDrawing">
      <xdr:col>74</xdr:col>
      <xdr:colOff>31750</xdr:colOff>
      <xdr:row>17</xdr:row>
      <xdr:rowOff>73025</xdr:rowOff>
    </xdr:to>
    <xdr:sp macro="" textlink="">
      <xdr:nvSpPr>
        <xdr:cNvPr id="154" name="楕円 153"/>
        <xdr:cNvSpPr/>
      </xdr:nvSpPr>
      <xdr:spPr>
        <a:xfrm>
          <a:off x="14732000" y="288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57785</xdr:rowOff>
    </xdr:from>
    <xdr:ext cx="762000" cy="259080"/>
    <xdr:sp macro="" textlink="">
      <xdr:nvSpPr>
        <xdr:cNvPr id="155" name="テキスト ボックス 154"/>
        <xdr:cNvSpPr txBox="1"/>
      </xdr:nvSpPr>
      <xdr:spPr>
        <a:xfrm>
          <a:off x="144018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95250</xdr:rowOff>
    </xdr:from>
    <xdr:to xmlns:xdr="http://schemas.openxmlformats.org/drawingml/2006/spreadsheetDrawing">
      <xdr:col>69</xdr:col>
      <xdr:colOff>142875</xdr:colOff>
      <xdr:row>19</xdr:row>
      <xdr:rowOff>25400</xdr:rowOff>
    </xdr:to>
    <xdr:sp macro="" textlink="">
      <xdr:nvSpPr>
        <xdr:cNvPr id="156" name="楕円 155"/>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10160</xdr:rowOff>
    </xdr:from>
    <xdr:ext cx="758190" cy="259080"/>
    <xdr:sp macro="" textlink="">
      <xdr:nvSpPr>
        <xdr:cNvPr id="157" name="テキスト ボックス 156"/>
        <xdr:cNvSpPr txBox="1"/>
      </xdr:nvSpPr>
      <xdr:spPr>
        <a:xfrm>
          <a:off x="13512800" y="3267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0</xdr:rowOff>
    </xdr:from>
    <xdr:to xmlns:xdr="http://schemas.openxmlformats.org/drawingml/2006/spreadsheetDrawing">
      <xdr:col>65</xdr:col>
      <xdr:colOff>53975</xdr:colOff>
      <xdr:row>19</xdr:row>
      <xdr:rowOff>101600</xdr:rowOff>
    </xdr:to>
    <xdr:sp macro="" textlink="">
      <xdr:nvSpPr>
        <xdr:cNvPr id="158" name="楕円 157"/>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86360</xdr:rowOff>
    </xdr:from>
    <xdr:ext cx="762000" cy="255270"/>
    <xdr:sp macro="" textlink="">
      <xdr:nvSpPr>
        <xdr:cNvPr id="159" name="テキスト ボックス 158"/>
        <xdr:cNvSpPr txBox="1"/>
      </xdr:nvSpPr>
      <xdr:spPr>
        <a:xfrm>
          <a:off x="12623800" y="3343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前年度と比較して1.0</a:t>
          </a:r>
          <a:r>
            <a:rPr kumimoji="1" lang="ja-JP" altLang="ja-JP" sz="1300">
              <a:solidFill>
                <a:schemeClr val="dk1"/>
              </a:solidFill>
              <a:effectLst/>
              <a:latin typeface="ＭＳ Ｐゴシック"/>
              <a:ea typeface="ＭＳ Ｐゴシック"/>
              <a:cs typeface="+mn-cs"/>
            </a:rPr>
            <a:t>ポイント上昇しているが、物価高騰対応重点支援事業などによる</a:t>
          </a:r>
          <a:r>
            <a:rPr kumimoji="1" lang="ja-JP" altLang="ja-JP" sz="1300">
              <a:solidFill>
                <a:schemeClr val="dk1"/>
              </a:solidFill>
              <a:effectLst/>
              <a:latin typeface="ＭＳ Ｐゴシック"/>
              <a:ea typeface="ＭＳ Ｐゴシック"/>
              <a:cs typeface="+mn-cs"/>
            </a:rPr>
            <a:t>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a:t>
          </a:r>
          <a:r>
            <a:rPr kumimoji="1" lang="ja-JP" altLang="ja-JP" sz="1300">
              <a:solidFill>
                <a:sysClr val="windowText" lastClr="000000"/>
              </a:solidFill>
              <a:effectLst/>
              <a:latin typeface="ＭＳ Ｐゴシック"/>
              <a:ea typeface="ＭＳ Ｐゴシック"/>
              <a:cs typeface="+mn-cs"/>
            </a:rPr>
            <a:t>ービス</a:t>
          </a:r>
          <a:r>
            <a:rPr kumimoji="1" lang="ja-JP" altLang="en-US" sz="1300" strike="noStrike" baseline="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充実</a:t>
          </a:r>
          <a:r>
            <a:rPr kumimoji="1" lang="ja-JP" altLang="en-US" sz="1300">
              <a:solidFill>
                <a:sysClr val="windowText" lastClr="000000"/>
              </a:solidFill>
              <a:effectLst/>
              <a:latin typeface="ＭＳ Ｐゴシック"/>
              <a:ea typeface="ＭＳ Ｐゴシック"/>
              <a:cs typeface="+mn-cs"/>
            </a:rPr>
            <a:t>を図ってきた</a:t>
          </a:r>
          <a:r>
            <a:rPr kumimoji="1" lang="ja-JP" altLang="ja-JP" sz="1300">
              <a:solidFill>
                <a:sysClr val="windowText" lastClr="000000"/>
              </a:solidFill>
              <a:effectLst/>
              <a:latin typeface="ＭＳ Ｐゴシック"/>
              <a:ea typeface="ＭＳ Ｐゴシック"/>
              <a:cs typeface="+mn-cs"/>
            </a:rPr>
            <a:t>結果であるが、財政を圧迫する要因であるため、町民の理解が得られる町単独事業については、廃止及び見直しなど行い扶助費の抑制に努めていく。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71" name="テキスト ボックス 170"/>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3" name="テキスト ボックス 172"/>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5" name="テキスト ボックス 174"/>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7" name="テキスト ボックス 176"/>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9" name="テキスト ボックス 178"/>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81" name="テキスト ボックス 180"/>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83" name="テキスト ボックス 182"/>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82600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5270"/>
    <xdr:sp macro="" textlink="">
      <xdr:nvSpPr>
        <xdr:cNvPr id="188" name="扶助費最小値テキスト"/>
        <xdr:cNvSpPr txBox="1"/>
      </xdr:nvSpPr>
      <xdr:spPr>
        <a:xfrm>
          <a:off x="4914900" y="1050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90"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91" name="直線コネクタ 190"/>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146050</xdr:rowOff>
    </xdr:from>
    <xdr:to xmlns:xdr="http://schemas.openxmlformats.org/drawingml/2006/spreadsheetDrawing">
      <xdr:col>24</xdr:col>
      <xdr:colOff>25400</xdr:colOff>
      <xdr:row>58</xdr:row>
      <xdr:rowOff>165100</xdr:rowOff>
    </xdr:to>
    <xdr:cxnSp macro="">
      <xdr:nvCxnSpPr>
        <xdr:cNvPr id="192" name="直線コネクタ 191"/>
        <xdr:cNvCxnSpPr/>
      </xdr:nvCxnSpPr>
      <xdr:spPr>
        <a:xfrm>
          <a:off x="3987800" y="99187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193" name="扶助費平均値テキスト"/>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50800</xdr:rowOff>
    </xdr:from>
    <xdr:to xmlns:xdr="http://schemas.openxmlformats.org/drawingml/2006/spreadsheetDrawing">
      <xdr:col>19</xdr:col>
      <xdr:colOff>187325</xdr:colOff>
      <xdr:row>57</xdr:row>
      <xdr:rowOff>146050</xdr:rowOff>
    </xdr:to>
    <xdr:cxnSp macro="">
      <xdr:nvCxnSpPr>
        <xdr:cNvPr id="195" name="直線コネクタ 194"/>
        <xdr:cNvCxnSpPr/>
      </xdr:nvCxnSpPr>
      <xdr:spPr>
        <a:xfrm>
          <a:off x="3098800" y="98234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2790" cy="259080"/>
    <xdr:sp macro="" textlink="">
      <xdr:nvSpPr>
        <xdr:cNvPr id="197" name="テキスト ボックス 196"/>
        <xdr:cNvSpPr txBox="1"/>
      </xdr:nvSpPr>
      <xdr:spPr>
        <a:xfrm>
          <a:off x="3606800" y="91795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50800</xdr:rowOff>
    </xdr:from>
    <xdr:to xmlns:xdr="http://schemas.openxmlformats.org/drawingml/2006/spreadsheetDrawing">
      <xdr:col>15</xdr:col>
      <xdr:colOff>98425</xdr:colOff>
      <xdr:row>58</xdr:row>
      <xdr:rowOff>12700</xdr:rowOff>
    </xdr:to>
    <xdr:cxnSp macro="">
      <xdr:nvCxnSpPr>
        <xdr:cNvPr id="198" name="直線コネクタ 197"/>
        <xdr:cNvCxnSpPr/>
      </xdr:nvCxnSpPr>
      <xdr:spPr>
        <a:xfrm flipV="1">
          <a:off x="2209800" y="98234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0" name="テキスト ボックス 199"/>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xdr:rowOff>
    </xdr:from>
    <xdr:to xmlns:xdr="http://schemas.openxmlformats.org/drawingml/2006/spreadsheetDrawing">
      <xdr:col>11</xdr:col>
      <xdr:colOff>9525</xdr:colOff>
      <xdr:row>59</xdr:row>
      <xdr:rowOff>127000</xdr:rowOff>
    </xdr:to>
    <xdr:cxnSp macro="">
      <xdr:nvCxnSpPr>
        <xdr:cNvPr id="201" name="直線コネクタ 200"/>
        <xdr:cNvCxnSpPr/>
      </xdr:nvCxnSpPr>
      <xdr:spPr>
        <a:xfrm flipV="1">
          <a:off x="1320800" y="995680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111760</xdr:rowOff>
    </xdr:from>
    <xdr:ext cx="758190" cy="255270"/>
    <xdr:sp macro="" textlink="">
      <xdr:nvSpPr>
        <xdr:cNvPr id="203" name="テキスト ボックス 202"/>
        <xdr:cNvSpPr txBox="1"/>
      </xdr:nvSpPr>
      <xdr:spPr>
        <a:xfrm>
          <a:off x="1828800" y="91986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8190" cy="259080"/>
    <xdr:sp macro="" textlink="">
      <xdr:nvSpPr>
        <xdr:cNvPr id="205" name="テキスト ボックス 204"/>
        <xdr:cNvSpPr txBox="1"/>
      </xdr:nvSpPr>
      <xdr:spPr>
        <a:xfrm>
          <a:off x="939800" y="9274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114300</xdr:rowOff>
    </xdr:from>
    <xdr:to xmlns:xdr="http://schemas.openxmlformats.org/drawingml/2006/spreadsheetDrawing">
      <xdr:col>24</xdr:col>
      <xdr:colOff>76200</xdr:colOff>
      <xdr:row>59</xdr:row>
      <xdr:rowOff>44450</xdr:rowOff>
    </xdr:to>
    <xdr:sp macro="" textlink="">
      <xdr:nvSpPr>
        <xdr:cNvPr id="211" name="楕円 210"/>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86360</xdr:rowOff>
    </xdr:from>
    <xdr:ext cx="762000" cy="255270"/>
    <xdr:sp macro="" textlink="">
      <xdr:nvSpPr>
        <xdr:cNvPr id="212" name="扶助費該当値テキスト"/>
        <xdr:cNvSpPr txBox="1"/>
      </xdr:nvSpPr>
      <xdr:spPr>
        <a:xfrm>
          <a:off x="4914900" y="10030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13" name="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32790" cy="259080"/>
    <xdr:sp macro="" textlink="">
      <xdr:nvSpPr>
        <xdr:cNvPr id="214" name="テキスト ボックス 213"/>
        <xdr:cNvSpPr txBox="1"/>
      </xdr:nvSpPr>
      <xdr:spPr>
        <a:xfrm>
          <a:off x="3606800" y="9954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86360</xdr:rowOff>
    </xdr:from>
    <xdr:ext cx="762000" cy="255270"/>
    <xdr:sp macro="" textlink="">
      <xdr:nvSpPr>
        <xdr:cNvPr id="216" name="テキスト ボックス 215"/>
        <xdr:cNvSpPr txBox="1"/>
      </xdr:nvSpPr>
      <xdr:spPr>
        <a:xfrm>
          <a:off x="2717800" y="985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58190" cy="259080"/>
    <xdr:sp macro="" textlink="">
      <xdr:nvSpPr>
        <xdr:cNvPr id="218" name="テキスト ボックス 217"/>
        <xdr:cNvSpPr txBox="1"/>
      </xdr:nvSpPr>
      <xdr:spPr>
        <a:xfrm>
          <a:off x="1828800" y="9992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76200</xdr:rowOff>
    </xdr:from>
    <xdr:to xmlns:xdr="http://schemas.openxmlformats.org/drawingml/2006/spreadsheetDrawing">
      <xdr:col>6</xdr:col>
      <xdr:colOff>171450</xdr:colOff>
      <xdr:row>60</xdr:row>
      <xdr:rowOff>6350</xdr:rowOff>
    </xdr:to>
    <xdr:sp macro="" textlink="">
      <xdr:nvSpPr>
        <xdr:cNvPr id="219" name="楕円 218"/>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162560</xdr:rowOff>
    </xdr:from>
    <xdr:ext cx="758190" cy="259080"/>
    <xdr:sp macro="" textlink="">
      <xdr:nvSpPr>
        <xdr:cNvPr id="220" name="テキスト ボックス 219"/>
        <xdr:cNvSpPr txBox="1"/>
      </xdr:nvSpPr>
      <xdr:spPr>
        <a:xfrm>
          <a:off x="939800" y="10278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前年度と比較して1.3</a:t>
          </a:r>
          <a:r>
            <a:rPr kumimoji="1" lang="ja-JP" altLang="en-US" sz="1300">
              <a:solidFill>
                <a:schemeClr val="dk1"/>
              </a:solidFill>
              <a:effectLst/>
              <a:latin typeface="ＭＳ Ｐゴシック"/>
              <a:ea typeface="ＭＳ Ｐゴシック"/>
              <a:cs typeface="+mn-cs"/>
            </a:rPr>
            <a:t>ポイント低下しているが、</a:t>
          </a:r>
          <a:r>
            <a:rPr kumimoji="1" lang="ja-JP" altLang="ja-JP" sz="1300">
              <a:solidFill>
                <a:schemeClr val="dk1"/>
              </a:solidFill>
              <a:effectLst/>
              <a:latin typeface="ＭＳ Ｐゴシック"/>
              <a:ea typeface="ＭＳ Ｐゴシック"/>
              <a:cs typeface="+mn-cs"/>
            </a:rPr>
            <a:t>類似団体平均より高い状況である。</a:t>
          </a:r>
          <a:r>
            <a:rPr kumimoji="1" lang="ja-JP" altLang="ja-JP" sz="1300" u="none">
              <a:solidFill>
                <a:schemeClr val="dk1"/>
              </a:solidFill>
              <a:effectLst/>
              <a:latin typeface="ＭＳ Ｐゴシック"/>
              <a:ea typeface="ＭＳ Ｐゴシック"/>
              <a:cs typeface="+mn-cs"/>
            </a:rPr>
            <a:t>公共下水道事業特別会計等が企業会計に移行するための準備経費が必要となったため、繰出金が増加したものである。</a:t>
          </a:r>
          <a:endParaRPr lang="ja-JP" altLang="ja-JP" sz="1300" u="none">
            <a:solidFill>
              <a:srgbClr val="FF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4190" cy="255270"/>
    <xdr:sp macro="" textlink="">
      <xdr:nvSpPr>
        <xdr:cNvPr id="236" name="テキスト ボックス 235"/>
        <xdr:cNvSpPr txBox="1"/>
      </xdr:nvSpPr>
      <xdr:spPr>
        <a:xfrm>
          <a:off x="11938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4190" cy="255270"/>
    <xdr:sp macro="" textlink="">
      <xdr:nvSpPr>
        <xdr:cNvPr id="238" name="テキスト ボックス 237"/>
        <xdr:cNvSpPr txBox="1"/>
      </xdr:nvSpPr>
      <xdr:spPr>
        <a:xfrm>
          <a:off x="11938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4190" cy="255270"/>
    <xdr:sp macro="" textlink="">
      <xdr:nvSpPr>
        <xdr:cNvPr id="240" name="テキスト ボックス 239"/>
        <xdr:cNvSpPr txBox="1"/>
      </xdr:nvSpPr>
      <xdr:spPr>
        <a:xfrm>
          <a:off x="11938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4190" cy="255270"/>
    <xdr:sp macro="" textlink="">
      <xdr:nvSpPr>
        <xdr:cNvPr id="242" name="テキスト ボックス 241"/>
        <xdr:cNvSpPr txBox="1"/>
      </xdr:nvSpPr>
      <xdr:spPr>
        <a:xfrm>
          <a:off x="11938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152400</xdr:rowOff>
    </xdr:from>
    <xdr:to xmlns:xdr="http://schemas.openxmlformats.org/drawingml/2006/spreadsheetDrawing">
      <xdr:col>82</xdr:col>
      <xdr:colOff>107950</xdr:colOff>
      <xdr:row>59</xdr:row>
      <xdr:rowOff>101600</xdr:rowOff>
    </xdr:to>
    <xdr:cxnSp macro="">
      <xdr:nvCxnSpPr>
        <xdr:cNvPr id="245" name="直線コネクタ 244"/>
        <xdr:cNvCxnSpPr/>
      </xdr:nvCxnSpPr>
      <xdr:spPr>
        <a:xfrm flipV="1">
          <a:off x="1651000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73660</xdr:rowOff>
    </xdr:from>
    <xdr:ext cx="762000" cy="259080"/>
    <xdr:sp macro="" textlink="">
      <xdr:nvSpPr>
        <xdr:cNvPr id="246" name="その他最小値テキスト"/>
        <xdr:cNvSpPr txBox="1"/>
      </xdr:nvSpPr>
      <xdr:spPr>
        <a:xfrm>
          <a:off x="165989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101600</xdr:rowOff>
    </xdr:from>
    <xdr:to xmlns:xdr="http://schemas.openxmlformats.org/drawingml/2006/spreadsheetDrawing">
      <xdr:col>82</xdr:col>
      <xdr:colOff>196850</xdr:colOff>
      <xdr:row>59</xdr:row>
      <xdr:rowOff>101600</xdr:rowOff>
    </xdr:to>
    <xdr:cxnSp macro="">
      <xdr:nvCxnSpPr>
        <xdr:cNvPr id="247" name="直線コネクタ 246"/>
        <xdr:cNvCxnSpPr/>
      </xdr:nvCxnSpPr>
      <xdr:spPr>
        <a:xfrm>
          <a:off x="164211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67310</xdr:rowOff>
    </xdr:from>
    <xdr:ext cx="762000" cy="259080"/>
    <xdr:sp macro="" textlink="">
      <xdr:nvSpPr>
        <xdr:cNvPr id="248" name="その他最大値テキスト"/>
        <xdr:cNvSpPr txBox="1"/>
      </xdr:nvSpPr>
      <xdr:spPr>
        <a:xfrm>
          <a:off x="16598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152400</xdr:rowOff>
    </xdr:from>
    <xdr:to xmlns:xdr="http://schemas.openxmlformats.org/drawingml/2006/spreadsheetDrawing">
      <xdr:col>82</xdr:col>
      <xdr:colOff>196850</xdr:colOff>
      <xdr:row>53</xdr:row>
      <xdr:rowOff>152400</xdr:rowOff>
    </xdr:to>
    <xdr:cxnSp macro="">
      <xdr:nvCxnSpPr>
        <xdr:cNvPr id="249" name="直線コネクタ 248"/>
        <xdr:cNvCxnSpPr/>
      </xdr:nvCxnSpPr>
      <xdr:spPr>
        <a:xfrm>
          <a:off x="16421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149860</xdr:rowOff>
    </xdr:from>
    <xdr:to xmlns:xdr="http://schemas.openxmlformats.org/drawingml/2006/spreadsheetDrawing">
      <xdr:col>82</xdr:col>
      <xdr:colOff>107950</xdr:colOff>
      <xdr:row>57</xdr:row>
      <xdr:rowOff>38100</xdr:rowOff>
    </xdr:to>
    <xdr:cxnSp macro="">
      <xdr:nvCxnSpPr>
        <xdr:cNvPr id="250" name="直線コネクタ 249"/>
        <xdr:cNvCxnSpPr/>
      </xdr:nvCxnSpPr>
      <xdr:spPr>
        <a:xfrm flipV="1">
          <a:off x="15671800" y="97510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51" name="その他平均値テキスト"/>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140970</xdr:rowOff>
    </xdr:from>
    <xdr:to xmlns:xdr="http://schemas.openxmlformats.org/drawingml/2006/spreadsheetDrawing">
      <xdr:col>78</xdr:col>
      <xdr:colOff>69850</xdr:colOff>
      <xdr:row>57</xdr:row>
      <xdr:rowOff>38100</xdr:rowOff>
    </xdr:to>
    <xdr:cxnSp macro="">
      <xdr:nvCxnSpPr>
        <xdr:cNvPr id="253" name="直線コネクタ 252"/>
        <xdr:cNvCxnSpPr/>
      </xdr:nvCxnSpPr>
      <xdr:spPr>
        <a:xfrm>
          <a:off x="14782800" y="97421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39370</xdr:rowOff>
    </xdr:from>
    <xdr:to xmlns:xdr="http://schemas.openxmlformats.org/drawingml/2006/spreadsheetDrawing">
      <xdr:col>78</xdr:col>
      <xdr:colOff>120650</xdr:colOff>
      <xdr:row>56</xdr:row>
      <xdr:rowOff>140970</xdr:rowOff>
    </xdr:to>
    <xdr:sp macro="" textlink="">
      <xdr:nvSpPr>
        <xdr:cNvPr id="254" name="フローチャート: 判断 253"/>
        <xdr:cNvSpPr/>
      </xdr:nvSpPr>
      <xdr:spPr>
        <a:xfrm>
          <a:off x="156210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151130</xdr:rowOff>
    </xdr:from>
    <xdr:ext cx="736600" cy="259080"/>
    <xdr:sp macro="" textlink="">
      <xdr:nvSpPr>
        <xdr:cNvPr id="255" name="テキスト ボックス 254"/>
        <xdr:cNvSpPr txBox="1"/>
      </xdr:nvSpPr>
      <xdr:spPr>
        <a:xfrm>
          <a:off x="15290800" y="9409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140970</xdr:rowOff>
    </xdr:from>
    <xdr:to xmlns:xdr="http://schemas.openxmlformats.org/drawingml/2006/spreadsheetDrawing">
      <xdr:col>73</xdr:col>
      <xdr:colOff>180975</xdr:colOff>
      <xdr:row>57</xdr:row>
      <xdr:rowOff>42545</xdr:rowOff>
    </xdr:to>
    <xdr:cxnSp macro="">
      <xdr:nvCxnSpPr>
        <xdr:cNvPr id="256" name="直線コネクタ 255"/>
        <xdr:cNvCxnSpPr/>
      </xdr:nvCxnSpPr>
      <xdr:spPr>
        <a:xfrm flipV="1">
          <a:off x="13893800" y="97421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146685</xdr:rowOff>
    </xdr:from>
    <xdr:ext cx="762000" cy="255270"/>
    <xdr:sp macro="" textlink="">
      <xdr:nvSpPr>
        <xdr:cNvPr id="258" name="テキスト ボックス 257"/>
        <xdr:cNvSpPr txBox="1"/>
      </xdr:nvSpPr>
      <xdr:spPr>
        <a:xfrm>
          <a:off x="14401800" y="9404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19685</xdr:rowOff>
    </xdr:from>
    <xdr:to xmlns:xdr="http://schemas.openxmlformats.org/drawingml/2006/spreadsheetDrawing">
      <xdr:col>69</xdr:col>
      <xdr:colOff>92075</xdr:colOff>
      <xdr:row>57</xdr:row>
      <xdr:rowOff>42545</xdr:rowOff>
    </xdr:to>
    <xdr:cxnSp macro="">
      <xdr:nvCxnSpPr>
        <xdr:cNvPr id="259" name="直線コネクタ 258"/>
        <xdr:cNvCxnSpPr/>
      </xdr:nvCxnSpPr>
      <xdr:spPr>
        <a:xfrm>
          <a:off x="13004800" y="9792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0" name="フローチャート: 判断 259"/>
        <xdr:cNvSpPr/>
      </xdr:nvSpPr>
      <xdr:spPr>
        <a:xfrm>
          <a:off x="13843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xdr:rowOff>
    </xdr:from>
    <xdr:ext cx="758190" cy="259080"/>
    <xdr:sp macro="" textlink="">
      <xdr:nvSpPr>
        <xdr:cNvPr id="261" name="テキスト ボックス 260"/>
        <xdr:cNvSpPr txBox="1"/>
      </xdr:nvSpPr>
      <xdr:spPr>
        <a:xfrm>
          <a:off x="13512800" y="9432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62" name="フローチャート: 判断 26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xdr:rowOff>
    </xdr:from>
    <xdr:ext cx="762000" cy="255270"/>
    <xdr:sp macro="" textlink="">
      <xdr:nvSpPr>
        <xdr:cNvPr id="263" name="テキスト ボックス 262"/>
        <xdr:cNvSpPr txBox="1"/>
      </xdr:nvSpPr>
      <xdr:spPr>
        <a:xfrm>
          <a:off x="12623800" y="9437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5" name="テキスト ボックス 264"/>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6" name="テキスト ボックス 265"/>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8" name="テキスト ボックス 267"/>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69" name="楕円 268"/>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71120</xdr:rowOff>
    </xdr:from>
    <xdr:ext cx="762000" cy="259080"/>
    <xdr:sp macro="" textlink="">
      <xdr:nvSpPr>
        <xdr:cNvPr id="270" name="その他該当値テキスト"/>
        <xdr:cNvSpPr txBox="1"/>
      </xdr:nvSpPr>
      <xdr:spPr>
        <a:xfrm>
          <a:off x="16598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158750</xdr:rowOff>
    </xdr:from>
    <xdr:to xmlns:xdr="http://schemas.openxmlformats.org/drawingml/2006/spreadsheetDrawing">
      <xdr:col>78</xdr:col>
      <xdr:colOff>120650</xdr:colOff>
      <xdr:row>57</xdr:row>
      <xdr:rowOff>88900</xdr:rowOff>
    </xdr:to>
    <xdr:sp macro="" textlink="">
      <xdr:nvSpPr>
        <xdr:cNvPr id="271" name="楕円 270"/>
        <xdr:cNvSpPr/>
      </xdr:nvSpPr>
      <xdr:spPr>
        <a:xfrm>
          <a:off x="156210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73660</xdr:rowOff>
    </xdr:from>
    <xdr:ext cx="736600" cy="259080"/>
    <xdr:sp macro="" textlink="">
      <xdr:nvSpPr>
        <xdr:cNvPr id="272" name="テキスト ボックス 271"/>
        <xdr:cNvSpPr txBox="1"/>
      </xdr:nvSpPr>
      <xdr:spPr>
        <a:xfrm>
          <a:off x="15290800" y="984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90170</xdr:rowOff>
    </xdr:from>
    <xdr:to xmlns:xdr="http://schemas.openxmlformats.org/drawingml/2006/spreadsheetDrawing">
      <xdr:col>74</xdr:col>
      <xdr:colOff>31750</xdr:colOff>
      <xdr:row>57</xdr:row>
      <xdr:rowOff>20320</xdr:rowOff>
    </xdr:to>
    <xdr:sp macro="" textlink="">
      <xdr:nvSpPr>
        <xdr:cNvPr id="273" name="楕円 272"/>
        <xdr:cNvSpPr/>
      </xdr:nvSpPr>
      <xdr:spPr>
        <a:xfrm>
          <a:off x="147320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xdr:rowOff>
    </xdr:from>
    <xdr:ext cx="762000" cy="259080"/>
    <xdr:sp macro="" textlink="">
      <xdr:nvSpPr>
        <xdr:cNvPr id="274" name="テキスト ボックス 273"/>
        <xdr:cNvSpPr txBox="1"/>
      </xdr:nvSpPr>
      <xdr:spPr>
        <a:xfrm>
          <a:off x="14401800" y="977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163195</xdr:rowOff>
    </xdr:from>
    <xdr:to xmlns:xdr="http://schemas.openxmlformats.org/drawingml/2006/spreadsheetDrawing">
      <xdr:col>69</xdr:col>
      <xdr:colOff>142875</xdr:colOff>
      <xdr:row>57</xdr:row>
      <xdr:rowOff>93345</xdr:rowOff>
    </xdr:to>
    <xdr:sp macro="" textlink="">
      <xdr:nvSpPr>
        <xdr:cNvPr id="275" name="楕円 274"/>
        <xdr:cNvSpPr/>
      </xdr:nvSpPr>
      <xdr:spPr>
        <a:xfrm>
          <a:off x="138430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78105</xdr:rowOff>
    </xdr:from>
    <xdr:ext cx="758190" cy="255270"/>
    <xdr:sp macro="" textlink="">
      <xdr:nvSpPr>
        <xdr:cNvPr id="276" name="テキスト ボックス 275"/>
        <xdr:cNvSpPr txBox="1"/>
      </xdr:nvSpPr>
      <xdr:spPr>
        <a:xfrm>
          <a:off x="13512800" y="9850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140335</xdr:rowOff>
    </xdr:from>
    <xdr:to xmlns:xdr="http://schemas.openxmlformats.org/drawingml/2006/spreadsheetDrawing">
      <xdr:col>65</xdr:col>
      <xdr:colOff>53975</xdr:colOff>
      <xdr:row>57</xdr:row>
      <xdr:rowOff>70485</xdr:rowOff>
    </xdr:to>
    <xdr:sp macro="" textlink="">
      <xdr:nvSpPr>
        <xdr:cNvPr id="277" name="楕円 276"/>
        <xdr:cNvSpPr/>
      </xdr:nvSpPr>
      <xdr:spPr>
        <a:xfrm>
          <a:off x="129540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55245</xdr:rowOff>
    </xdr:from>
    <xdr:ext cx="762000" cy="255270"/>
    <xdr:sp macro="" textlink="">
      <xdr:nvSpPr>
        <xdr:cNvPr id="278" name="テキスト ボックス 277"/>
        <xdr:cNvSpPr txBox="1"/>
      </xdr:nvSpPr>
      <xdr:spPr>
        <a:xfrm>
          <a:off x="12623800" y="9827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ポイント上昇しているが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類似団体平均よりも低い状況を維持できている。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0" name="テキスト ボックス 289"/>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2" name="テキスト ボックス 291"/>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4" name="テキスト ボックス 293"/>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6" name="テキスト ボックス 295"/>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8" name="テキスト ボックス 297"/>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0" name="テキスト ボックス 299"/>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145415</xdr:rowOff>
    </xdr:to>
    <xdr:cxnSp macro="">
      <xdr:nvCxnSpPr>
        <xdr:cNvPr id="303" name="直線コネクタ 302"/>
        <xdr:cNvCxnSpPr/>
      </xdr:nvCxnSpPr>
      <xdr:spPr>
        <a:xfrm flipV="1">
          <a:off x="1651000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4"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5" name="直線コネクタ 304"/>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6"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7" name="直線コネクタ 306"/>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90170</xdr:rowOff>
    </xdr:from>
    <xdr:to xmlns:xdr="http://schemas.openxmlformats.org/drawingml/2006/spreadsheetDrawing">
      <xdr:col>82</xdr:col>
      <xdr:colOff>107950</xdr:colOff>
      <xdr:row>36</xdr:row>
      <xdr:rowOff>145415</xdr:rowOff>
    </xdr:to>
    <xdr:cxnSp macro="">
      <xdr:nvCxnSpPr>
        <xdr:cNvPr id="308" name="直線コネクタ 307"/>
        <xdr:cNvCxnSpPr/>
      </xdr:nvCxnSpPr>
      <xdr:spPr>
        <a:xfrm>
          <a:off x="15671800" y="62623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13970</xdr:rowOff>
    </xdr:from>
    <xdr:ext cx="762000" cy="259080"/>
    <xdr:sp macro="" textlink="">
      <xdr:nvSpPr>
        <xdr:cNvPr id="309" name="補助費等平均値テキスト"/>
        <xdr:cNvSpPr txBox="1"/>
      </xdr:nvSpPr>
      <xdr:spPr>
        <a:xfrm>
          <a:off x="16598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40640</xdr:rowOff>
    </xdr:from>
    <xdr:to xmlns:xdr="http://schemas.openxmlformats.org/drawingml/2006/spreadsheetDrawing">
      <xdr:col>78</xdr:col>
      <xdr:colOff>69850</xdr:colOff>
      <xdr:row>36</xdr:row>
      <xdr:rowOff>90170</xdr:rowOff>
    </xdr:to>
    <xdr:cxnSp macro="">
      <xdr:nvCxnSpPr>
        <xdr:cNvPr id="311" name="直線コネクタ 310"/>
        <xdr:cNvCxnSpPr/>
      </xdr:nvCxnSpPr>
      <xdr:spPr>
        <a:xfrm>
          <a:off x="14782800" y="6212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12" name="フローチャート: 判断 311"/>
        <xdr:cNvSpPr/>
      </xdr:nvSpPr>
      <xdr:spPr>
        <a:xfrm>
          <a:off x="15621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91440</xdr:rowOff>
    </xdr:from>
    <xdr:ext cx="736600" cy="259080"/>
    <xdr:sp macro="" textlink="">
      <xdr:nvSpPr>
        <xdr:cNvPr id="313" name="テキスト ボックス 312"/>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40640</xdr:rowOff>
    </xdr:from>
    <xdr:to xmlns:xdr="http://schemas.openxmlformats.org/drawingml/2006/spreadsheetDrawing">
      <xdr:col>73</xdr:col>
      <xdr:colOff>180975</xdr:colOff>
      <xdr:row>36</xdr:row>
      <xdr:rowOff>109220</xdr:rowOff>
    </xdr:to>
    <xdr:cxnSp macro="">
      <xdr:nvCxnSpPr>
        <xdr:cNvPr id="314" name="直線コネクタ 313"/>
        <xdr:cNvCxnSpPr/>
      </xdr:nvCxnSpPr>
      <xdr:spPr>
        <a:xfrm flipV="1">
          <a:off x="13893800" y="6212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5" name="フローチャート: 判断 314"/>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5270"/>
    <xdr:sp macro="" textlink="">
      <xdr:nvSpPr>
        <xdr:cNvPr id="316" name="テキスト ボックス 315"/>
        <xdr:cNvSpPr txBox="1"/>
      </xdr:nvSpPr>
      <xdr:spPr>
        <a:xfrm>
          <a:off x="14401800" y="6398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36</xdr:row>
      <xdr:rowOff>109220</xdr:rowOff>
    </xdr:to>
    <xdr:cxnSp macro="">
      <xdr:nvCxnSpPr>
        <xdr:cNvPr id="317" name="直線コネクタ 316"/>
        <xdr:cNvCxnSpPr/>
      </xdr:nvCxnSpPr>
      <xdr:spPr>
        <a:xfrm>
          <a:off x="13004800" y="62490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8" name="フローチャート: 判断 317"/>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58190" cy="259080"/>
    <xdr:sp macro="" textlink="">
      <xdr:nvSpPr>
        <xdr:cNvPr id="319" name="テキスト ボックス 318"/>
        <xdr:cNvSpPr txBox="1"/>
      </xdr:nvSpPr>
      <xdr:spPr>
        <a:xfrm>
          <a:off x="13512800" y="6440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0" name="フローチャート: 判断 319"/>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5270"/>
    <xdr:sp macro="" textlink="">
      <xdr:nvSpPr>
        <xdr:cNvPr id="321" name="テキスト ボックス 320"/>
        <xdr:cNvSpPr txBox="1"/>
      </xdr:nvSpPr>
      <xdr:spPr>
        <a:xfrm>
          <a:off x="12623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3" name="テキスト ボックス 322"/>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4" name="テキスト ボックス 323"/>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6" name="テキスト ボックス 325"/>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27" name="楕円 326"/>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111125</xdr:rowOff>
    </xdr:from>
    <xdr:ext cx="762000" cy="255270"/>
    <xdr:sp macro="" textlink="">
      <xdr:nvSpPr>
        <xdr:cNvPr id="328" name="補助費等該当値テキスト"/>
        <xdr:cNvSpPr txBox="1"/>
      </xdr:nvSpPr>
      <xdr:spPr>
        <a:xfrm>
          <a:off x="16598900" y="6111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29" name="楕円 328"/>
        <xdr:cNvSpPr/>
      </xdr:nvSpPr>
      <xdr:spPr>
        <a:xfrm>
          <a:off x="15621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9080"/>
    <xdr:sp macro="" textlink="">
      <xdr:nvSpPr>
        <xdr:cNvPr id="330" name="テキスト ボックス 329"/>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1" name="楕円 330"/>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5270"/>
    <xdr:sp macro="" textlink="">
      <xdr:nvSpPr>
        <xdr:cNvPr id="332" name="テキスト ボックス 331"/>
        <xdr:cNvSpPr txBox="1"/>
      </xdr:nvSpPr>
      <xdr:spPr>
        <a:xfrm>
          <a:off x="1440180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33" name="楕円 332"/>
        <xdr:cNvSpPr/>
      </xdr:nvSpPr>
      <xdr:spPr>
        <a:xfrm>
          <a:off x="13843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58190" cy="255270"/>
    <xdr:sp macro="" textlink="">
      <xdr:nvSpPr>
        <xdr:cNvPr id="334" name="テキスト ボックス 333"/>
        <xdr:cNvSpPr txBox="1"/>
      </xdr:nvSpPr>
      <xdr:spPr>
        <a:xfrm>
          <a:off x="13512800" y="59988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35" name="楕円 334"/>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36" name="テキスト ボックス 335"/>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ほぼ横ばいで推移しており、前年度と比較すると0.5ポイントの低下で、類似団体平均は下回っている。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8" name="テキスト ボックス 347"/>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0" name="テキスト ボックス 349"/>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2" name="テキスト ボックス 351"/>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4" name="テキスト ボックス 353"/>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6" name="テキスト ボックス 355"/>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8" name="テキスト ボックス 357"/>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0" name="テキスト ボックス 359"/>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73660</xdr:rowOff>
    </xdr:to>
    <xdr:cxnSp macro="">
      <xdr:nvCxnSpPr>
        <xdr:cNvPr id="363" name="直線コネクタ 362"/>
        <xdr:cNvCxnSpPr/>
      </xdr:nvCxnSpPr>
      <xdr:spPr>
        <a:xfrm flipV="1">
          <a:off x="482600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4"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5" name="直線コネクタ 364"/>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7" name="直線コネクタ 36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111760</xdr:rowOff>
    </xdr:from>
    <xdr:to xmlns:xdr="http://schemas.openxmlformats.org/drawingml/2006/spreadsheetDrawing">
      <xdr:col>24</xdr:col>
      <xdr:colOff>25400</xdr:colOff>
      <xdr:row>76</xdr:row>
      <xdr:rowOff>130810</xdr:rowOff>
    </xdr:to>
    <xdr:cxnSp macro="">
      <xdr:nvCxnSpPr>
        <xdr:cNvPr id="368" name="直線コネクタ 367"/>
        <xdr:cNvCxnSpPr/>
      </xdr:nvCxnSpPr>
      <xdr:spPr>
        <a:xfrm flipV="1">
          <a:off x="3987800" y="131419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101600</xdr:rowOff>
    </xdr:from>
    <xdr:ext cx="762000" cy="259080"/>
    <xdr:sp macro="" textlink="">
      <xdr:nvSpPr>
        <xdr:cNvPr id="369" name="公債費平均値テキスト"/>
        <xdr:cNvSpPr txBox="1"/>
      </xdr:nvSpPr>
      <xdr:spPr>
        <a:xfrm>
          <a:off x="4914900" y="13131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0" name="フローチャート: 判断 369"/>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96520</xdr:rowOff>
    </xdr:from>
    <xdr:to xmlns:xdr="http://schemas.openxmlformats.org/drawingml/2006/spreadsheetDrawing">
      <xdr:col>19</xdr:col>
      <xdr:colOff>187325</xdr:colOff>
      <xdr:row>76</xdr:row>
      <xdr:rowOff>130810</xdr:rowOff>
    </xdr:to>
    <xdr:cxnSp macro="">
      <xdr:nvCxnSpPr>
        <xdr:cNvPr id="371" name="直線コネクタ 370"/>
        <xdr:cNvCxnSpPr/>
      </xdr:nvCxnSpPr>
      <xdr:spPr>
        <a:xfrm>
          <a:off x="3098800" y="13126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78740</xdr:rowOff>
    </xdr:from>
    <xdr:ext cx="732790" cy="259080"/>
    <xdr:sp macro="" textlink="">
      <xdr:nvSpPr>
        <xdr:cNvPr id="373" name="テキスト ボックス 372"/>
        <xdr:cNvSpPr txBox="1"/>
      </xdr:nvSpPr>
      <xdr:spPr>
        <a:xfrm>
          <a:off x="3606800" y="132803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92710</xdr:rowOff>
    </xdr:from>
    <xdr:to xmlns:xdr="http://schemas.openxmlformats.org/drawingml/2006/spreadsheetDrawing">
      <xdr:col>15</xdr:col>
      <xdr:colOff>98425</xdr:colOff>
      <xdr:row>76</xdr:row>
      <xdr:rowOff>96520</xdr:rowOff>
    </xdr:to>
    <xdr:cxnSp macro="">
      <xdr:nvCxnSpPr>
        <xdr:cNvPr id="374" name="直線コネクタ 373"/>
        <xdr:cNvCxnSpPr/>
      </xdr:nvCxnSpPr>
      <xdr:spPr>
        <a:xfrm>
          <a:off x="2209800" y="13122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75" name="フローチャート: 判断 37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2000" cy="259080"/>
    <xdr:sp macro="" textlink="">
      <xdr:nvSpPr>
        <xdr:cNvPr id="376" name="テキスト ボックス 375"/>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92710</xdr:rowOff>
    </xdr:from>
    <xdr:to xmlns:xdr="http://schemas.openxmlformats.org/drawingml/2006/spreadsheetDrawing">
      <xdr:col>11</xdr:col>
      <xdr:colOff>9525</xdr:colOff>
      <xdr:row>76</xdr:row>
      <xdr:rowOff>161290</xdr:rowOff>
    </xdr:to>
    <xdr:cxnSp macro="">
      <xdr:nvCxnSpPr>
        <xdr:cNvPr id="377" name="直線コネクタ 376"/>
        <xdr:cNvCxnSpPr/>
      </xdr:nvCxnSpPr>
      <xdr:spPr>
        <a:xfrm flipV="1">
          <a:off x="1320800" y="131229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58190" cy="259080"/>
    <xdr:sp macro="" textlink="">
      <xdr:nvSpPr>
        <xdr:cNvPr id="379" name="テキスト ボックス 378"/>
        <xdr:cNvSpPr txBox="1"/>
      </xdr:nvSpPr>
      <xdr:spPr>
        <a:xfrm>
          <a:off x="1828800" y="13257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58190" cy="259080"/>
    <xdr:sp macro="" textlink="">
      <xdr:nvSpPr>
        <xdr:cNvPr id="381" name="テキスト ボックス 380"/>
        <xdr:cNvSpPr txBox="1"/>
      </xdr:nvSpPr>
      <xdr:spPr>
        <a:xfrm>
          <a:off x="939800" y="13257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4" name="テキスト ボックス 383"/>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87" name="楕円 386"/>
        <xdr:cNvSpPr/>
      </xdr:nvSpPr>
      <xdr:spPr>
        <a:xfrm>
          <a:off x="47752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77470</xdr:rowOff>
    </xdr:from>
    <xdr:ext cx="762000" cy="255270"/>
    <xdr:sp macro="" textlink="">
      <xdr:nvSpPr>
        <xdr:cNvPr id="388" name="公債費該当値テキスト"/>
        <xdr:cNvSpPr txBox="1"/>
      </xdr:nvSpPr>
      <xdr:spPr>
        <a:xfrm>
          <a:off x="4914900" y="12936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89" name="楕円 388"/>
        <xdr:cNvSpPr/>
      </xdr:nvSpPr>
      <xdr:spPr>
        <a:xfrm>
          <a:off x="3937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2790" cy="255270"/>
    <xdr:sp macro="" textlink="">
      <xdr:nvSpPr>
        <xdr:cNvPr id="390" name="テキスト ボックス 389"/>
        <xdr:cNvSpPr txBox="1"/>
      </xdr:nvSpPr>
      <xdr:spPr>
        <a:xfrm>
          <a:off x="3606800" y="128790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91" name="楕円 390"/>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2000" cy="255270"/>
    <xdr:sp macro="" textlink="">
      <xdr:nvSpPr>
        <xdr:cNvPr id="392" name="テキスト ボックス 391"/>
        <xdr:cNvSpPr txBox="1"/>
      </xdr:nvSpPr>
      <xdr:spPr>
        <a:xfrm>
          <a:off x="2717800" y="12844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41910</xdr:rowOff>
    </xdr:from>
    <xdr:to xmlns:xdr="http://schemas.openxmlformats.org/drawingml/2006/spreadsheetDrawing">
      <xdr:col>11</xdr:col>
      <xdr:colOff>60325</xdr:colOff>
      <xdr:row>76</xdr:row>
      <xdr:rowOff>143510</xdr:rowOff>
    </xdr:to>
    <xdr:sp macro="" textlink="">
      <xdr:nvSpPr>
        <xdr:cNvPr id="393" name="楕円 392"/>
        <xdr:cNvSpPr/>
      </xdr:nvSpPr>
      <xdr:spPr>
        <a:xfrm>
          <a:off x="2159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153670</xdr:rowOff>
    </xdr:from>
    <xdr:ext cx="758190" cy="259080"/>
    <xdr:sp macro="" textlink="">
      <xdr:nvSpPr>
        <xdr:cNvPr id="394" name="テキスト ボックス 393"/>
        <xdr:cNvSpPr txBox="1"/>
      </xdr:nvSpPr>
      <xdr:spPr>
        <a:xfrm>
          <a:off x="1828800" y="128409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110490</xdr:rowOff>
    </xdr:from>
    <xdr:to xmlns:xdr="http://schemas.openxmlformats.org/drawingml/2006/spreadsheetDrawing">
      <xdr:col>6</xdr:col>
      <xdr:colOff>171450</xdr:colOff>
      <xdr:row>77</xdr:row>
      <xdr:rowOff>40640</xdr:rowOff>
    </xdr:to>
    <xdr:sp macro="" textlink="">
      <xdr:nvSpPr>
        <xdr:cNvPr id="395" name="楕円 394"/>
        <xdr:cNvSpPr/>
      </xdr:nvSpPr>
      <xdr:spPr>
        <a:xfrm>
          <a:off x="1270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50800</xdr:rowOff>
    </xdr:from>
    <xdr:ext cx="758190" cy="259080"/>
    <xdr:sp macro="" textlink="">
      <xdr:nvSpPr>
        <xdr:cNvPr id="396" name="テキスト ボックス 395"/>
        <xdr:cNvSpPr txBox="1"/>
      </xdr:nvSpPr>
      <xdr:spPr>
        <a:xfrm>
          <a:off x="939800" y="12909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前年度と比較して0.7ポイント上昇しており類似団体平均を上回っている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全国平均よりは低い状況である。令和3年度に減少して上昇に転じているが令和2年度以前よりは</a:t>
          </a:r>
          <a:r>
            <a:rPr kumimoji="1" lang="ja-JP" altLang="ja-JP" sz="1300">
              <a:solidFill>
                <a:schemeClr val="dk1"/>
              </a:solidFill>
              <a:effectLst/>
              <a:latin typeface="ＭＳ Ｐゴシック"/>
              <a:ea typeface="ＭＳ Ｐゴシック"/>
              <a:cs typeface="+mn-cs"/>
            </a:rPr>
            <a:t>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今後、定年延長及び国民スポーツ大会による人員増が見込まれるため人件費の削減は難しいため、全体的に既存事業の廃止及び見直しに取り組み、経常経費の縮減に努めていく。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8" name="テキスト ボックス 407"/>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0" name="テキスト ボックス 409"/>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2" name="テキスト ボックス 411"/>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4" name="テキスト ボックス 413"/>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6" name="テキスト ボックス 415"/>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18" name="テキスト ボックス 417"/>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0" name="テキスト ボックス 419"/>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78740</xdr:rowOff>
    </xdr:to>
    <xdr:cxnSp macro="">
      <xdr:nvCxnSpPr>
        <xdr:cNvPr id="422" name="直線コネクタ 421"/>
        <xdr:cNvCxnSpPr/>
      </xdr:nvCxnSpPr>
      <xdr:spPr>
        <a:xfrm flipV="1">
          <a:off x="1651000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9080"/>
    <xdr:sp macro="" textlink="">
      <xdr:nvSpPr>
        <xdr:cNvPr id="423"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4" name="直線コネクタ 423"/>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5"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6" name="直線コネクタ 425"/>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46990</xdr:rowOff>
    </xdr:from>
    <xdr:to xmlns:xdr="http://schemas.openxmlformats.org/drawingml/2006/spreadsheetDrawing">
      <xdr:col>82</xdr:col>
      <xdr:colOff>107950</xdr:colOff>
      <xdr:row>77</xdr:row>
      <xdr:rowOff>78740</xdr:rowOff>
    </xdr:to>
    <xdr:cxnSp macro="">
      <xdr:nvCxnSpPr>
        <xdr:cNvPr id="427" name="直線コネクタ 426"/>
        <xdr:cNvCxnSpPr/>
      </xdr:nvCxnSpPr>
      <xdr:spPr>
        <a:xfrm>
          <a:off x="15671800" y="132486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86360</xdr:rowOff>
    </xdr:from>
    <xdr:ext cx="762000" cy="255270"/>
    <xdr:sp macro="" textlink="">
      <xdr:nvSpPr>
        <xdr:cNvPr id="428" name="公債費以外平均値テキスト"/>
        <xdr:cNvSpPr txBox="1"/>
      </xdr:nvSpPr>
      <xdr:spPr>
        <a:xfrm>
          <a:off x="16598900" y="127736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29" name="フローチャート: 判断 428"/>
        <xdr:cNvSpPr/>
      </xdr:nvSpPr>
      <xdr:spPr>
        <a:xfrm>
          <a:off x="164592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17780</xdr:rowOff>
    </xdr:from>
    <xdr:to xmlns:xdr="http://schemas.openxmlformats.org/drawingml/2006/spreadsheetDrawing">
      <xdr:col>78</xdr:col>
      <xdr:colOff>69850</xdr:colOff>
      <xdr:row>77</xdr:row>
      <xdr:rowOff>46990</xdr:rowOff>
    </xdr:to>
    <xdr:cxnSp macro="">
      <xdr:nvCxnSpPr>
        <xdr:cNvPr id="430" name="直線コネクタ 429"/>
        <xdr:cNvCxnSpPr/>
      </xdr:nvCxnSpPr>
      <xdr:spPr>
        <a:xfrm>
          <a:off x="14782800" y="130479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14605</xdr:rowOff>
    </xdr:from>
    <xdr:to xmlns:xdr="http://schemas.openxmlformats.org/drawingml/2006/spreadsheetDrawing">
      <xdr:col>78</xdr:col>
      <xdr:colOff>120650</xdr:colOff>
      <xdr:row>75</xdr:row>
      <xdr:rowOff>116205</xdr:rowOff>
    </xdr:to>
    <xdr:sp macro="" textlink="">
      <xdr:nvSpPr>
        <xdr:cNvPr id="431" name="フローチャート: 判断 430"/>
        <xdr:cNvSpPr/>
      </xdr:nvSpPr>
      <xdr:spPr>
        <a:xfrm>
          <a:off x="156210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126365</xdr:rowOff>
    </xdr:from>
    <xdr:ext cx="736600" cy="259080"/>
    <xdr:sp macro="" textlink="">
      <xdr:nvSpPr>
        <xdr:cNvPr id="432" name="テキスト ボックス 431"/>
        <xdr:cNvSpPr txBox="1"/>
      </xdr:nvSpPr>
      <xdr:spPr>
        <a:xfrm>
          <a:off x="15290800" y="12642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17780</xdr:rowOff>
    </xdr:from>
    <xdr:to xmlns:xdr="http://schemas.openxmlformats.org/drawingml/2006/spreadsheetDrawing">
      <xdr:col>73</xdr:col>
      <xdr:colOff>180975</xdr:colOff>
      <xdr:row>78</xdr:row>
      <xdr:rowOff>122555</xdr:rowOff>
    </xdr:to>
    <xdr:cxnSp macro="">
      <xdr:nvCxnSpPr>
        <xdr:cNvPr id="433" name="直線コネクタ 432"/>
        <xdr:cNvCxnSpPr/>
      </xdr:nvCxnSpPr>
      <xdr:spPr>
        <a:xfrm flipV="1">
          <a:off x="13893800" y="13047980"/>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94615</xdr:rowOff>
    </xdr:from>
    <xdr:to xmlns:xdr="http://schemas.openxmlformats.org/drawingml/2006/spreadsheetDrawing">
      <xdr:col>74</xdr:col>
      <xdr:colOff>31750</xdr:colOff>
      <xdr:row>75</xdr:row>
      <xdr:rowOff>24765</xdr:rowOff>
    </xdr:to>
    <xdr:sp macro="" textlink="">
      <xdr:nvSpPr>
        <xdr:cNvPr id="434" name="フローチャート: 判断 433"/>
        <xdr:cNvSpPr/>
      </xdr:nvSpPr>
      <xdr:spPr>
        <a:xfrm>
          <a:off x="147320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34925</xdr:rowOff>
    </xdr:from>
    <xdr:ext cx="762000" cy="259080"/>
    <xdr:sp macro="" textlink="">
      <xdr:nvSpPr>
        <xdr:cNvPr id="435" name="テキスト ボックス 434"/>
        <xdr:cNvSpPr txBox="1"/>
      </xdr:nvSpPr>
      <xdr:spPr>
        <a:xfrm>
          <a:off x="1440180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166370</xdr:rowOff>
    </xdr:from>
    <xdr:to xmlns:xdr="http://schemas.openxmlformats.org/drawingml/2006/spreadsheetDrawing">
      <xdr:col>69</xdr:col>
      <xdr:colOff>92075</xdr:colOff>
      <xdr:row>78</xdr:row>
      <xdr:rowOff>122555</xdr:rowOff>
    </xdr:to>
    <xdr:cxnSp macro="">
      <xdr:nvCxnSpPr>
        <xdr:cNvPr id="436" name="直線コネクタ 435"/>
        <xdr:cNvCxnSpPr/>
      </xdr:nvCxnSpPr>
      <xdr:spPr>
        <a:xfrm>
          <a:off x="13004800" y="133680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8190" cy="259080"/>
    <xdr:sp macro="" textlink="">
      <xdr:nvSpPr>
        <xdr:cNvPr id="438" name="テキスト ボックス 437"/>
        <xdr:cNvSpPr txBox="1"/>
      </xdr:nvSpPr>
      <xdr:spPr>
        <a:xfrm>
          <a:off x="13512800" y="1269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9" name="フローチャート: 判断 438"/>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0" name="テキスト ボックス 439"/>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2" name="テキスト ボックス 441"/>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3" name="テキスト ボックス 442"/>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5" name="テキスト ボックス 444"/>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46" name="楕円 445"/>
        <xdr:cNvSpPr/>
      </xdr:nvSpPr>
      <xdr:spPr>
        <a:xfrm>
          <a:off x="164592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0</xdr:rowOff>
    </xdr:from>
    <xdr:ext cx="762000" cy="259080"/>
    <xdr:sp macro="" textlink="">
      <xdr:nvSpPr>
        <xdr:cNvPr id="447" name="公債費以外該当値テキスト"/>
        <xdr:cNvSpPr txBox="1"/>
      </xdr:nvSpPr>
      <xdr:spPr>
        <a:xfrm>
          <a:off x="165989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48" name="楕円 447"/>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49" name="テキスト ボックス 448"/>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137795</xdr:rowOff>
    </xdr:from>
    <xdr:to xmlns:xdr="http://schemas.openxmlformats.org/drawingml/2006/spreadsheetDrawing">
      <xdr:col>74</xdr:col>
      <xdr:colOff>31750</xdr:colOff>
      <xdr:row>76</xdr:row>
      <xdr:rowOff>67945</xdr:rowOff>
    </xdr:to>
    <xdr:sp macro="" textlink="">
      <xdr:nvSpPr>
        <xdr:cNvPr id="450" name="楕円 449"/>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52705</xdr:rowOff>
    </xdr:from>
    <xdr:ext cx="762000" cy="255270"/>
    <xdr:sp macro="" textlink="">
      <xdr:nvSpPr>
        <xdr:cNvPr id="451" name="テキスト ボックス 450"/>
        <xdr:cNvSpPr txBox="1"/>
      </xdr:nvSpPr>
      <xdr:spPr>
        <a:xfrm>
          <a:off x="14401800" y="13082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71755</xdr:rowOff>
    </xdr:from>
    <xdr:to xmlns:xdr="http://schemas.openxmlformats.org/drawingml/2006/spreadsheetDrawing">
      <xdr:col>69</xdr:col>
      <xdr:colOff>142875</xdr:colOff>
      <xdr:row>79</xdr:row>
      <xdr:rowOff>1905</xdr:rowOff>
    </xdr:to>
    <xdr:sp macro="" textlink="">
      <xdr:nvSpPr>
        <xdr:cNvPr id="452" name="楕円 451"/>
        <xdr:cNvSpPr/>
      </xdr:nvSpPr>
      <xdr:spPr>
        <a:xfrm>
          <a:off x="13843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158115</xdr:rowOff>
    </xdr:from>
    <xdr:ext cx="758190" cy="255270"/>
    <xdr:sp macro="" textlink="">
      <xdr:nvSpPr>
        <xdr:cNvPr id="453" name="テキスト ボックス 452"/>
        <xdr:cNvSpPr txBox="1"/>
      </xdr:nvSpPr>
      <xdr:spPr>
        <a:xfrm>
          <a:off x="13512800" y="13531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114935</xdr:rowOff>
    </xdr:from>
    <xdr:to xmlns:xdr="http://schemas.openxmlformats.org/drawingml/2006/spreadsheetDrawing">
      <xdr:col>65</xdr:col>
      <xdr:colOff>53975</xdr:colOff>
      <xdr:row>78</xdr:row>
      <xdr:rowOff>45085</xdr:rowOff>
    </xdr:to>
    <xdr:sp macro="" textlink="">
      <xdr:nvSpPr>
        <xdr:cNvPr id="454" name="楕円 453"/>
        <xdr:cNvSpPr/>
      </xdr:nvSpPr>
      <xdr:spPr>
        <a:xfrm>
          <a:off x="12954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29845</xdr:rowOff>
    </xdr:from>
    <xdr:ext cx="762000" cy="255270"/>
    <xdr:sp macro="" textlink="">
      <xdr:nvSpPr>
        <xdr:cNvPr id="455" name="テキスト ボックス 454"/>
        <xdr:cNvSpPr txBox="1"/>
      </xdr:nvSpPr>
      <xdr:spPr>
        <a:xfrm>
          <a:off x="12623800" y="13402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5270"/>
    <xdr:sp macro="" textlink="">
      <xdr:nvSpPr>
        <xdr:cNvPr id="33" name="テキスト ボックス 32"/>
        <xdr:cNvSpPr txBox="1"/>
      </xdr:nvSpPr>
      <xdr:spPr>
        <a:xfrm>
          <a:off x="1384300" y="3337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5270"/>
    <xdr:sp macro="" textlink="">
      <xdr:nvSpPr>
        <xdr:cNvPr id="35" name="テキスト ボックス 34"/>
        <xdr:cNvSpPr txBox="1"/>
      </xdr:nvSpPr>
      <xdr:spPr>
        <a:xfrm>
          <a:off x="1384300" y="288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5270"/>
    <xdr:sp macro="" textlink="">
      <xdr:nvSpPr>
        <xdr:cNvPr id="37" name="テキスト ボックス 36"/>
        <xdr:cNvSpPr txBox="1"/>
      </xdr:nvSpPr>
      <xdr:spPr>
        <a:xfrm>
          <a:off x="1384300" y="242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5270"/>
    <xdr:sp macro="" textlink="">
      <xdr:nvSpPr>
        <xdr:cNvPr id="39" name="テキスト ボックス 38"/>
        <xdr:cNvSpPr txBox="1"/>
      </xdr:nvSpPr>
      <xdr:spPr>
        <a:xfrm>
          <a:off x="1384300" y="1965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1" name="テキスト ボックス 40"/>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30480</xdr:rowOff>
    </xdr:from>
    <xdr:to xmlns:xdr="http://schemas.openxmlformats.org/drawingml/2006/spreadsheetDrawing">
      <xdr:col>29</xdr:col>
      <xdr:colOff>127000</xdr:colOff>
      <xdr:row>19</xdr:row>
      <xdr:rowOff>154940</xdr:rowOff>
    </xdr:to>
    <xdr:cxnSp macro="">
      <xdr:nvCxnSpPr>
        <xdr:cNvPr id="43" name="直線コネクタ 42"/>
        <xdr:cNvCxnSpPr/>
      </xdr:nvCxnSpPr>
      <xdr:spPr>
        <a:xfrm flipV="1">
          <a:off x="565150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126365</xdr:rowOff>
    </xdr:from>
    <xdr:ext cx="758190" cy="259080"/>
    <xdr:sp macro="" textlink="">
      <xdr:nvSpPr>
        <xdr:cNvPr id="44" name="人口1人当たり決算額の推移最小値テキスト130"/>
        <xdr:cNvSpPr txBox="1"/>
      </xdr:nvSpPr>
      <xdr:spPr>
        <a:xfrm>
          <a:off x="5740400" y="3431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5" name="直線コネクタ 44"/>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116840</xdr:rowOff>
    </xdr:from>
    <xdr:ext cx="758190" cy="259080"/>
    <xdr:sp macro="" textlink="">
      <xdr:nvSpPr>
        <xdr:cNvPr id="46" name="人口1人当たり決算額の推移最大値テキスト130"/>
        <xdr:cNvSpPr txBox="1"/>
      </xdr:nvSpPr>
      <xdr:spPr>
        <a:xfrm>
          <a:off x="5740400" y="20504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30480</xdr:rowOff>
    </xdr:from>
    <xdr:to xmlns:xdr="http://schemas.openxmlformats.org/drawingml/2006/spreadsheetDrawing">
      <xdr:col>30</xdr:col>
      <xdr:colOff>25400</xdr:colOff>
      <xdr:row>13</xdr:row>
      <xdr:rowOff>30480</xdr:rowOff>
    </xdr:to>
    <xdr:cxnSp macro="">
      <xdr:nvCxnSpPr>
        <xdr:cNvPr id="47" name="直線コネクタ 46"/>
        <xdr:cNvCxnSpPr/>
      </xdr:nvCxnSpPr>
      <xdr:spPr>
        <a:xfrm>
          <a:off x="5562600" y="230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7620</xdr:rowOff>
    </xdr:from>
    <xdr:to xmlns:xdr="http://schemas.openxmlformats.org/drawingml/2006/spreadsheetDrawing">
      <xdr:col>29</xdr:col>
      <xdr:colOff>127000</xdr:colOff>
      <xdr:row>19</xdr:row>
      <xdr:rowOff>26670</xdr:rowOff>
    </xdr:to>
    <xdr:cxnSp macro="">
      <xdr:nvCxnSpPr>
        <xdr:cNvPr id="48" name="直線コネクタ 47"/>
        <xdr:cNvCxnSpPr/>
      </xdr:nvCxnSpPr>
      <xdr:spPr>
        <a:xfrm flipV="1">
          <a:off x="5003800" y="331279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58190" cy="259080"/>
    <xdr:sp macro="" textlink="">
      <xdr:nvSpPr>
        <xdr:cNvPr id="49" name="人口1人当たり決算額の推移平均値テキスト130"/>
        <xdr:cNvSpPr txBox="1"/>
      </xdr:nvSpPr>
      <xdr:spPr>
        <a:xfrm>
          <a:off x="5740400" y="279527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159385</xdr:rowOff>
    </xdr:from>
    <xdr:to xmlns:xdr="http://schemas.openxmlformats.org/drawingml/2006/spreadsheetDrawing">
      <xdr:col>29</xdr:col>
      <xdr:colOff>177800</xdr:colOff>
      <xdr:row>17</xdr:row>
      <xdr:rowOff>89535</xdr:rowOff>
    </xdr:to>
    <xdr:sp macro="" textlink="">
      <xdr:nvSpPr>
        <xdr:cNvPr id="50" name="フローチャート: 判断 49"/>
        <xdr:cNvSpPr/>
      </xdr:nvSpPr>
      <xdr:spPr>
        <a:xfrm>
          <a:off x="56007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26670</xdr:rowOff>
    </xdr:from>
    <xdr:to xmlns:xdr="http://schemas.openxmlformats.org/drawingml/2006/spreadsheetDrawing">
      <xdr:col>26</xdr:col>
      <xdr:colOff>50800</xdr:colOff>
      <xdr:row>19</xdr:row>
      <xdr:rowOff>50165</xdr:rowOff>
    </xdr:to>
    <xdr:cxnSp macro="">
      <xdr:nvCxnSpPr>
        <xdr:cNvPr id="51" name="直線コネクタ 50"/>
        <xdr:cNvCxnSpPr/>
      </xdr:nvCxnSpPr>
      <xdr:spPr>
        <a:xfrm flipV="1">
          <a:off x="4305300" y="333184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2" name="フローチャート: 判断 51"/>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5270"/>
    <xdr:sp macro="" textlink="">
      <xdr:nvSpPr>
        <xdr:cNvPr id="53" name="テキスト ボックス 52"/>
        <xdr:cNvSpPr txBox="1"/>
      </xdr:nvSpPr>
      <xdr:spPr>
        <a:xfrm>
          <a:off x="4622800" y="27628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50165</xdr:rowOff>
    </xdr:from>
    <xdr:to xmlns:xdr="http://schemas.openxmlformats.org/drawingml/2006/spreadsheetDrawing">
      <xdr:col>22</xdr:col>
      <xdr:colOff>114300</xdr:colOff>
      <xdr:row>19</xdr:row>
      <xdr:rowOff>113665</xdr:rowOff>
    </xdr:to>
    <xdr:cxnSp macro="">
      <xdr:nvCxnSpPr>
        <xdr:cNvPr id="54" name="直線コネクタ 53"/>
        <xdr:cNvCxnSpPr/>
      </xdr:nvCxnSpPr>
      <xdr:spPr>
        <a:xfrm flipV="1">
          <a:off x="3606800" y="335534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55245</xdr:rowOff>
    </xdr:from>
    <xdr:to xmlns:xdr="http://schemas.openxmlformats.org/drawingml/2006/spreadsheetDrawing">
      <xdr:col>22</xdr:col>
      <xdr:colOff>165100</xdr:colOff>
      <xdr:row>17</xdr:row>
      <xdr:rowOff>156845</xdr:rowOff>
    </xdr:to>
    <xdr:sp macro="" textlink="">
      <xdr:nvSpPr>
        <xdr:cNvPr id="55" name="フローチャート: 判断 54"/>
        <xdr:cNvSpPr/>
      </xdr:nvSpPr>
      <xdr:spPr>
        <a:xfrm>
          <a:off x="42545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167005</xdr:rowOff>
    </xdr:from>
    <xdr:ext cx="762000" cy="255270"/>
    <xdr:sp macro="" textlink="">
      <xdr:nvSpPr>
        <xdr:cNvPr id="56" name="テキスト ボックス 55"/>
        <xdr:cNvSpPr txBox="1"/>
      </xdr:nvSpPr>
      <xdr:spPr>
        <a:xfrm>
          <a:off x="3924300" y="2786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113665</xdr:rowOff>
    </xdr:from>
    <xdr:to xmlns:xdr="http://schemas.openxmlformats.org/drawingml/2006/spreadsheetDrawing">
      <xdr:col>18</xdr:col>
      <xdr:colOff>177800</xdr:colOff>
      <xdr:row>19</xdr:row>
      <xdr:rowOff>170815</xdr:rowOff>
    </xdr:to>
    <xdr:cxnSp macro="">
      <xdr:nvCxnSpPr>
        <xdr:cNvPr id="57" name="直線コネクタ 56"/>
        <xdr:cNvCxnSpPr/>
      </xdr:nvCxnSpPr>
      <xdr:spPr>
        <a:xfrm flipV="1">
          <a:off x="2908300" y="3418840"/>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81280</xdr:rowOff>
    </xdr:from>
    <xdr:to xmlns:xdr="http://schemas.openxmlformats.org/drawingml/2006/spreadsheetDrawing">
      <xdr:col>19</xdr:col>
      <xdr:colOff>38100</xdr:colOff>
      <xdr:row>18</xdr:row>
      <xdr:rowOff>11430</xdr:rowOff>
    </xdr:to>
    <xdr:sp macro="" textlink="">
      <xdr:nvSpPr>
        <xdr:cNvPr id="58" name="フローチャート: 判断 57"/>
        <xdr:cNvSpPr/>
      </xdr:nvSpPr>
      <xdr:spPr>
        <a:xfrm>
          <a:off x="35560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21590</xdr:rowOff>
    </xdr:from>
    <xdr:ext cx="762000" cy="259080"/>
    <xdr:sp macro="" textlink="">
      <xdr:nvSpPr>
        <xdr:cNvPr id="59" name="テキスト ボックス 58"/>
        <xdr:cNvSpPr txBox="1"/>
      </xdr:nvSpPr>
      <xdr:spPr>
        <a:xfrm>
          <a:off x="3225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102870</xdr:rowOff>
    </xdr:from>
    <xdr:to xmlns:xdr="http://schemas.openxmlformats.org/drawingml/2006/spreadsheetDrawing">
      <xdr:col>15</xdr:col>
      <xdr:colOff>101600</xdr:colOff>
      <xdr:row>18</xdr:row>
      <xdr:rowOff>33020</xdr:rowOff>
    </xdr:to>
    <xdr:sp macro="" textlink="">
      <xdr:nvSpPr>
        <xdr:cNvPr id="60" name="フローチャート: 判断 59"/>
        <xdr:cNvSpPr/>
      </xdr:nvSpPr>
      <xdr:spPr>
        <a:xfrm>
          <a:off x="28575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43180</xdr:rowOff>
    </xdr:from>
    <xdr:ext cx="762000" cy="255270"/>
    <xdr:sp macro="" textlink="">
      <xdr:nvSpPr>
        <xdr:cNvPr id="61" name="テキスト ボックス 60"/>
        <xdr:cNvSpPr txBox="1"/>
      </xdr:nvSpPr>
      <xdr:spPr>
        <a:xfrm>
          <a:off x="2527300" y="2834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2" name="テキスト ボックス 61"/>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128270</xdr:rowOff>
    </xdr:from>
    <xdr:to xmlns:xdr="http://schemas.openxmlformats.org/drawingml/2006/spreadsheetDrawing">
      <xdr:col>29</xdr:col>
      <xdr:colOff>177800</xdr:colOff>
      <xdr:row>19</xdr:row>
      <xdr:rowOff>58420</xdr:rowOff>
    </xdr:to>
    <xdr:sp macro="" textlink="">
      <xdr:nvSpPr>
        <xdr:cNvPr id="67" name="楕円 66"/>
        <xdr:cNvSpPr/>
      </xdr:nvSpPr>
      <xdr:spPr>
        <a:xfrm>
          <a:off x="5600700" y="32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100330</xdr:rowOff>
    </xdr:from>
    <xdr:ext cx="758190" cy="255270"/>
    <xdr:sp macro="" textlink="">
      <xdr:nvSpPr>
        <xdr:cNvPr id="68" name="人口1人当たり決算額の推移該当値テキスト130"/>
        <xdr:cNvSpPr txBox="1"/>
      </xdr:nvSpPr>
      <xdr:spPr>
        <a:xfrm>
          <a:off x="5740400" y="32340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147320</xdr:rowOff>
    </xdr:from>
    <xdr:to xmlns:xdr="http://schemas.openxmlformats.org/drawingml/2006/spreadsheetDrawing">
      <xdr:col>26</xdr:col>
      <xdr:colOff>101600</xdr:colOff>
      <xdr:row>19</xdr:row>
      <xdr:rowOff>77470</xdr:rowOff>
    </xdr:to>
    <xdr:sp macro="" textlink="">
      <xdr:nvSpPr>
        <xdr:cNvPr id="69" name="楕円 68"/>
        <xdr:cNvSpPr/>
      </xdr:nvSpPr>
      <xdr:spPr>
        <a:xfrm>
          <a:off x="4953000" y="32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62230</xdr:rowOff>
    </xdr:from>
    <xdr:ext cx="736600" cy="259080"/>
    <xdr:sp macro="" textlink="">
      <xdr:nvSpPr>
        <xdr:cNvPr id="70" name="テキスト ボックス 69"/>
        <xdr:cNvSpPr txBox="1"/>
      </xdr:nvSpPr>
      <xdr:spPr>
        <a:xfrm>
          <a:off x="4622800" y="3367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170815</xdr:rowOff>
    </xdr:from>
    <xdr:to xmlns:xdr="http://schemas.openxmlformats.org/drawingml/2006/spreadsheetDrawing">
      <xdr:col>22</xdr:col>
      <xdr:colOff>165100</xdr:colOff>
      <xdr:row>19</xdr:row>
      <xdr:rowOff>100965</xdr:rowOff>
    </xdr:to>
    <xdr:sp macro="" textlink="">
      <xdr:nvSpPr>
        <xdr:cNvPr id="71" name="楕円 70"/>
        <xdr:cNvSpPr/>
      </xdr:nvSpPr>
      <xdr:spPr>
        <a:xfrm>
          <a:off x="4254500" y="330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86360</xdr:rowOff>
    </xdr:from>
    <xdr:ext cx="762000" cy="255270"/>
    <xdr:sp macro="" textlink="">
      <xdr:nvSpPr>
        <xdr:cNvPr id="72" name="テキスト ボックス 71"/>
        <xdr:cNvSpPr txBox="1"/>
      </xdr:nvSpPr>
      <xdr:spPr>
        <a:xfrm>
          <a:off x="3924300" y="3391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63500</xdr:rowOff>
    </xdr:from>
    <xdr:to xmlns:xdr="http://schemas.openxmlformats.org/drawingml/2006/spreadsheetDrawing">
      <xdr:col>19</xdr:col>
      <xdr:colOff>38100</xdr:colOff>
      <xdr:row>19</xdr:row>
      <xdr:rowOff>164465</xdr:rowOff>
    </xdr:to>
    <xdr:sp macro="" textlink="">
      <xdr:nvSpPr>
        <xdr:cNvPr id="73" name="楕円 72"/>
        <xdr:cNvSpPr/>
      </xdr:nvSpPr>
      <xdr:spPr>
        <a:xfrm>
          <a:off x="3556000" y="336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149225</xdr:rowOff>
    </xdr:from>
    <xdr:ext cx="762000" cy="259080"/>
    <xdr:sp macro="" textlink="">
      <xdr:nvSpPr>
        <xdr:cNvPr id="74" name="テキスト ボックス 73"/>
        <xdr:cNvSpPr txBox="1"/>
      </xdr:nvSpPr>
      <xdr:spPr>
        <a:xfrm>
          <a:off x="3225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120650</xdr:rowOff>
    </xdr:from>
    <xdr:to xmlns:xdr="http://schemas.openxmlformats.org/drawingml/2006/spreadsheetDrawing">
      <xdr:col>15</xdr:col>
      <xdr:colOff>101600</xdr:colOff>
      <xdr:row>20</xdr:row>
      <xdr:rowOff>50165</xdr:rowOff>
    </xdr:to>
    <xdr:sp macro="" textlink="">
      <xdr:nvSpPr>
        <xdr:cNvPr id="75" name="楕円 74"/>
        <xdr:cNvSpPr/>
      </xdr:nvSpPr>
      <xdr:spPr>
        <a:xfrm>
          <a:off x="2857500" y="34258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34925</xdr:rowOff>
    </xdr:from>
    <xdr:ext cx="762000" cy="259080"/>
    <xdr:sp macro="" textlink="">
      <xdr:nvSpPr>
        <xdr:cNvPr id="76" name="テキスト ボックス 75"/>
        <xdr:cNvSpPr txBox="1"/>
      </xdr:nvSpPr>
      <xdr:spPr>
        <a:xfrm>
          <a:off x="2527300" y="351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0" name="テキスト ボックス 89"/>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37</xdr:row>
      <xdr:rowOff>332105</xdr:rowOff>
    </xdr:to>
    <xdr:cxnSp macro="">
      <xdr:nvCxnSpPr>
        <xdr:cNvPr id="107" name="直線コネクタ 106"/>
        <xdr:cNvCxnSpPr/>
      </xdr:nvCxnSpPr>
      <xdr:spPr>
        <a:xfrm flipV="1">
          <a:off x="565150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58190" cy="255905"/>
    <xdr:sp macro="" textlink="">
      <xdr:nvSpPr>
        <xdr:cNvPr id="108" name="人口1人当たり決算額の推移最小値テキスト445"/>
        <xdr:cNvSpPr txBox="1"/>
      </xdr:nvSpPr>
      <xdr:spPr>
        <a:xfrm>
          <a:off x="5740400" y="742886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9" name="直線コネクタ 108"/>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58190" cy="253365"/>
    <xdr:sp macro="" textlink="">
      <xdr:nvSpPr>
        <xdr:cNvPr id="110" name="人口1人当たり決算額の推移最大値テキスト445"/>
        <xdr:cNvSpPr txBox="1"/>
      </xdr:nvSpPr>
      <xdr:spPr>
        <a:xfrm>
          <a:off x="5740400" y="58083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161925</xdr:rowOff>
    </xdr:from>
    <xdr:to xmlns:xdr="http://schemas.openxmlformats.org/drawingml/2006/spreadsheetDrawing">
      <xdr:col>29</xdr:col>
      <xdr:colOff>127000</xdr:colOff>
      <xdr:row>37</xdr:row>
      <xdr:rowOff>2540</xdr:rowOff>
    </xdr:to>
    <xdr:cxnSp macro="">
      <xdr:nvCxnSpPr>
        <xdr:cNvPr id="112" name="直線コネクタ 111"/>
        <xdr:cNvCxnSpPr/>
      </xdr:nvCxnSpPr>
      <xdr:spPr>
        <a:xfrm flipV="1">
          <a:off x="5003800" y="71151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328295</xdr:rowOff>
    </xdr:from>
    <xdr:ext cx="758190" cy="255270"/>
    <xdr:sp macro="" textlink="">
      <xdr:nvSpPr>
        <xdr:cNvPr id="113" name="人口1人当たり決算額の推移平均値テキスト445"/>
        <xdr:cNvSpPr txBox="1"/>
      </xdr:nvSpPr>
      <xdr:spPr>
        <a:xfrm>
          <a:off x="5740400" y="659574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4" name="フローチャート: 判断 113"/>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2540</xdr:rowOff>
    </xdr:from>
    <xdr:to xmlns:xdr="http://schemas.openxmlformats.org/drawingml/2006/spreadsheetDrawing">
      <xdr:col>26</xdr:col>
      <xdr:colOff>50800</xdr:colOff>
      <xdr:row>37</xdr:row>
      <xdr:rowOff>15875</xdr:rowOff>
    </xdr:to>
    <xdr:cxnSp macro="">
      <xdr:nvCxnSpPr>
        <xdr:cNvPr id="115" name="直線コネクタ 114"/>
        <xdr:cNvCxnSpPr/>
      </xdr:nvCxnSpPr>
      <xdr:spPr>
        <a:xfrm flipV="1">
          <a:off x="4305300" y="712724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263525</xdr:rowOff>
    </xdr:from>
    <xdr:ext cx="736600" cy="259715"/>
    <xdr:sp macro="" textlink="">
      <xdr:nvSpPr>
        <xdr:cNvPr id="117" name="テキスト ボックス 116"/>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15875</xdr:rowOff>
    </xdr:from>
    <xdr:to xmlns:xdr="http://schemas.openxmlformats.org/drawingml/2006/spreadsheetDrawing">
      <xdr:col>22</xdr:col>
      <xdr:colOff>114300</xdr:colOff>
      <xdr:row>37</xdr:row>
      <xdr:rowOff>156210</xdr:rowOff>
    </xdr:to>
    <xdr:cxnSp macro="">
      <xdr:nvCxnSpPr>
        <xdr:cNvPr id="118" name="直線コネクタ 117"/>
        <xdr:cNvCxnSpPr/>
      </xdr:nvCxnSpPr>
      <xdr:spPr>
        <a:xfrm flipV="1">
          <a:off x="3606800" y="7140575"/>
          <a:ext cx="69850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19" name="フローチャート: 判断 118"/>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20" name="テキスト ボックス 119"/>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104775</xdr:rowOff>
    </xdr:from>
    <xdr:to xmlns:xdr="http://schemas.openxmlformats.org/drawingml/2006/spreadsheetDrawing">
      <xdr:col>18</xdr:col>
      <xdr:colOff>177800</xdr:colOff>
      <xdr:row>37</xdr:row>
      <xdr:rowOff>156210</xdr:rowOff>
    </xdr:to>
    <xdr:cxnSp macro="">
      <xdr:nvCxnSpPr>
        <xdr:cNvPr id="121" name="直線コネクタ 120"/>
        <xdr:cNvCxnSpPr/>
      </xdr:nvCxnSpPr>
      <xdr:spPr>
        <a:xfrm>
          <a:off x="2908300" y="722947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68580</xdr:rowOff>
    </xdr:from>
    <xdr:ext cx="762000" cy="259715"/>
    <xdr:sp macro="" textlink="">
      <xdr:nvSpPr>
        <xdr:cNvPr id="123" name="テキスト ボックス 122"/>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330835</xdr:rowOff>
    </xdr:from>
    <xdr:to xmlns:xdr="http://schemas.openxmlformats.org/drawingml/2006/spreadsheetDrawing">
      <xdr:col>15</xdr:col>
      <xdr:colOff>101600</xdr:colOff>
      <xdr:row>36</xdr:row>
      <xdr:rowOff>89535</xdr:rowOff>
    </xdr:to>
    <xdr:sp macro="" textlink="">
      <xdr:nvSpPr>
        <xdr:cNvPr id="124" name="フローチャート: 判断 123"/>
        <xdr:cNvSpPr/>
      </xdr:nvSpPr>
      <xdr:spPr>
        <a:xfrm>
          <a:off x="2857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99695</xdr:rowOff>
    </xdr:from>
    <xdr:ext cx="762000" cy="255270"/>
    <xdr:sp macro="" textlink="">
      <xdr:nvSpPr>
        <xdr:cNvPr id="125" name="テキスト ボックス 124"/>
        <xdr:cNvSpPr txBox="1"/>
      </xdr:nvSpPr>
      <xdr:spPr>
        <a:xfrm>
          <a:off x="2527300" y="6710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111125</xdr:rowOff>
    </xdr:from>
    <xdr:to xmlns:xdr="http://schemas.openxmlformats.org/drawingml/2006/spreadsheetDrawing">
      <xdr:col>29</xdr:col>
      <xdr:colOff>177800</xdr:colOff>
      <xdr:row>37</xdr:row>
      <xdr:rowOff>41910</xdr:rowOff>
    </xdr:to>
    <xdr:sp macro="" textlink="">
      <xdr:nvSpPr>
        <xdr:cNvPr id="131" name="楕円 130"/>
        <xdr:cNvSpPr/>
      </xdr:nvSpPr>
      <xdr:spPr>
        <a:xfrm>
          <a:off x="56007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83185</xdr:rowOff>
    </xdr:from>
    <xdr:ext cx="758190" cy="259080"/>
    <xdr:sp macro="" textlink="">
      <xdr:nvSpPr>
        <xdr:cNvPr id="132" name="人口1人当たり決算額の推移該当値テキスト445"/>
        <xdr:cNvSpPr txBox="1"/>
      </xdr:nvSpPr>
      <xdr:spPr>
        <a:xfrm>
          <a:off x="5740400" y="7036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123825</xdr:rowOff>
    </xdr:from>
    <xdr:to xmlns:xdr="http://schemas.openxmlformats.org/drawingml/2006/spreadsheetDrawing">
      <xdr:col>26</xdr:col>
      <xdr:colOff>101600</xdr:colOff>
      <xdr:row>37</xdr:row>
      <xdr:rowOff>53975</xdr:rowOff>
    </xdr:to>
    <xdr:sp macro="" textlink="">
      <xdr:nvSpPr>
        <xdr:cNvPr id="133" name="楕円 132"/>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38735</xdr:rowOff>
    </xdr:from>
    <xdr:ext cx="736600" cy="258445"/>
    <xdr:sp macro="" textlink="">
      <xdr:nvSpPr>
        <xdr:cNvPr id="134" name="テキスト ボックス 133"/>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136525</xdr:rowOff>
    </xdr:from>
    <xdr:to xmlns:xdr="http://schemas.openxmlformats.org/drawingml/2006/spreadsheetDrawing">
      <xdr:col>22</xdr:col>
      <xdr:colOff>165100</xdr:colOff>
      <xdr:row>37</xdr:row>
      <xdr:rowOff>67310</xdr:rowOff>
    </xdr:to>
    <xdr:sp macro="" textlink="">
      <xdr:nvSpPr>
        <xdr:cNvPr id="135" name="楕円 134"/>
        <xdr:cNvSpPr/>
      </xdr:nvSpPr>
      <xdr:spPr>
        <a:xfrm>
          <a:off x="4254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50800</xdr:rowOff>
    </xdr:from>
    <xdr:ext cx="762000" cy="258445"/>
    <xdr:sp macro="" textlink="">
      <xdr:nvSpPr>
        <xdr:cNvPr id="136" name="テキスト ボックス 135"/>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104775</xdr:rowOff>
    </xdr:from>
    <xdr:to xmlns:xdr="http://schemas.openxmlformats.org/drawingml/2006/spreadsheetDrawing">
      <xdr:col>19</xdr:col>
      <xdr:colOff>38100</xdr:colOff>
      <xdr:row>37</xdr:row>
      <xdr:rowOff>207010</xdr:rowOff>
    </xdr:to>
    <xdr:sp macro="" textlink="">
      <xdr:nvSpPr>
        <xdr:cNvPr id="137" name="楕円 136"/>
        <xdr:cNvSpPr/>
      </xdr:nvSpPr>
      <xdr:spPr>
        <a:xfrm>
          <a:off x="3556000" y="7229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192405</xdr:rowOff>
    </xdr:from>
    <xdr:ext cx="762000" cy="255270"/>
    <xdr:sp macro="" textlink="">
      <xdr:nvSpPr>
        <xdr:cNvPr id="138" name="テキスト ボックス 137"/>
        <xdr:cNvSpPr txBox="1"/>
      </xdr:nvSpPr>
      <xdr:spPr>
        <a:xfrm>
          <a:off x="3225800" y="731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55245</xdr:rowOff>
    </xdr:from>
    <xdr:to xmlns:xdr="http://schemas.openxmlformats.org/drawingml/2006/spreadsheetDrawing">
      <xdr:col>15</xdr:col>
      <xdr:colOff>101600</xdr:colOff>
      <xdr:row>37</xdr:row>
      <xdr:rowOff>156210</xdr:rowOff>
    </xdr:to>
    <xdr:sp macro="" textlink="">
      <xdr:nvSpPr>
        <xdr:cNvPr id="139" name="楕円 138"/>
        <xdr:cNvSpPr/>
      </xdr:nvSpPr>
      <xdr:spPr>
        <a:xfrm>
          <a:off x="2857500" y="717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140970</xdr:rowOff>
    </xdr:from>
    <xdr:ext cx="762000" cy="259080"/>
    <xdr:sp macro="" textlink="">
      <xdr:nvSpPr>
        <xdr:cNvPr id="140" name="テキスト ボックス 139"/>
        <xdr:cNvSpPr txBox="1"/>
      </xdr:nvSpPr>
      <xdr:spPr>
        <a:xfrm>
          <a:off x="2527300" y="726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1820" cy="255270"/>
    <xdr:sp macro="" textlink="">
      <xdr:nvSpPr>
        <xdr:cNvPr id="44" name="テキスト ボックス 43"/>
        <xdr:cNvSpPr txBox="1"/>
      </xdr:nvSpPr>
      <xdr:spPr>
        <a:xfrm>
          <a:off x="166370" y="6398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820" cy="255270"/>
    <xdr:sp macro="" textlink="">
      <xdr:nvSpPr>
        <xdr:cNvPr id="46" name="テキスト ボックス 45"/>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1820" cy="255270"/>
    <xdr:sp macro="" textlink="">
      <xdr:nvSpPr>
        <xdr:cNvPr id="48" name="テキスト ボックス 47"/>
        <xdr:cNvSpPr txBox="1"/>
      </xdr:nvSpPr>
      <xdr:spPr>
        <a:xfrm>
          <a:off x="166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0" name="テキスト ボックス 49"/>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43815</xdr:rowOff>
    </xdr:from>
    <xdr:to xmlns:xdr="http://schemas.openxmlformats.org/drawingml/2006/spreadsheetDrawing">
      <xdr:col>24</xdr:col>
      <xdr:colOff>62865</xdr:colOff>
      <xdr:row>38</xdr:row>
      <xdr:rowOff>91440</xdr:rowOff>
    </xdr:to>
    <xdr:cxnSp macro="">
      <xdr:nvCxnSpPr>
        <xdr:cNvPr id="52" name="直線コネクタ 51"/>
        <xdr:cNvCxnSpPr/>
      </xdr:nvCxnSpPr>
      <xdr:spPr>
        <a:xfrm flipV="1">
          <a:off x="46335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3"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4" name="直線コネクタ 53"/>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161925</xdr:rowOff>
    </xdr:from>
    <xdr:ext cx="598805" cy="259080"/>
    <xdr:sp macro="" textlink="">
      <xdr:nvSpPr>
        <xdr:cNvPr id="55" name="人件費最大値テキスト"/>
        <xdr:cNvSpPr txBox="1"/>
      </xdr:nvSpPr>
      <xdr:spPr>
        <a:xfrm>
          <a:off x="46863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43815</xdr:rowOff>
    </xdr:from>
    <xdr:to xmlns:xdr="http://schemas.openxmlformats.org/drawingml/2006/spreadsheetDrawing">
      <xdr:col>24</xdr:col>
      <xdr:colOff>152400</xdr:colOff>
      <xdr:row>31</xdr:row>
      <xdr:rowOff>43815</xdr:rowOff>
    </xdr:to>
    <xdr:cxnSp macro="">
      <xdr:nvCxnSpPr>
        <xdr:cNvPr id="56" name="直線コネクタ 55"/>
        <xdr:cNvCxnSpPr/>
      </xdr:nvCxnSpPr>
      <xdr:spPr>
        <a:xfrm>
          <a:off x="4546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10160</xdr:rowOff>
    </xdr:from>
    <xdr:to xmlns:xdr="http://schemas.openxmlformats.org/drawingml/2006/spreadsheetDrawing">
      <xdr:col>24</xdr:col>
      <xdr:colOff>63500</xdr:colOff>
      <xdr:row>37</xdr:row>
      <xdr:rowOff>30480</xdr:rowOff>
    </xdr:to>
    <xdr:cxnSp macro="">
      <xdr:nvCxnSpPr>
        <xdr:cNvPr id="57" name="直線コネクタ 56"/>
        <xdr:cNvCxnSpPr/>
      </xdr:nvCxnSpPr>
      <xdr:spPr>
        <a:xfrm flipV="1">
          <a:off x="3797300" y="6353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106045</xdr:rowOff>
    </xdr:from>
    <xdr:ext cx="598805" cy="259080"/>
    <xdr:sp macro="" textlink="">
      <xdr:nvSpPr>
        <xdr:cNvPr id="58" name="人件費平均値テキスト"/>
        <xdr:cNvSpPr txBox="1"/>
      </xdr:nvSpPr>
      <xdr:spPr>
        <a:xfrm>
          <a:off x="4686300" y="5935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13335</xdr:rowOff>
    </xdr:to>
    <xdr:sp macro="" textlink="">
      <xdr:nvSpPr>
        <xdr:cNvPr id="59" name="フローチャート: 判断 58"/>
        <xdr:cNvSpPr/>
      </xdr:nvSpPr>
      <xdr:spPr>
        <a:xfrm>
          <a:off x="45847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30480</xdr:rowOff>
    </xdr:from>
    <xdr:to xmlns:xdr="http://schemas.openxmlformats.org/drawingml/2006/spreadsheetDrawing">
      <xdr:col>19</xdr:col>
      <xdr:colOff>177800</xdr:colOff>
      <xdr:row>37</xdr:row>
      <xdr:rowOff>63500</xdr:rowOff>
    </xdr:to>
    <xdr:cxnSp macro="">
      <xdr:nvCxnSpPr>
        <xdr:cNvPr id="60" name="直線コネクタ 59"/>
        <xdr:cNvCxnSpPr/>
      </xdr:nvCxnSpPr>
      <xdr:spPr>
        <a:xfrm flipV="1">
          <a:off x="2908300" y="6374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61" name="フローチャート: 判断 60"/>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52705</xdr:rowOff>
    </xdr:from>
    <xdr:ext cx="594995" cy="255270"/>
    <xdr:sp macro="" textlink="">
      <xdr:nvSpPr>
        <xdr:cNvPr id="62" name="テキスト ボックス 61"/>
        <xdr:cNvSpPr txBox="1"/>
      </xdr:nvSpPr>
      <xdr:spPr>
        <a:xfrm>
          <a:off x="3497580" y="58820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63500</xdr:rowOff>
    </xdr:from>
    <xdr:to xmlns:xdr="http://schemas.openxmlformats.org/drawingml/2006/spreadsheetDrawing">
      <xdr:col>15</xdr:col>
      <xdr:colOff>50800</xdr:colOff>
      <xdr:row>37</xdr:row>
      <xdr:rowOff>83185</xdr:rowOff>
    </xdr:to>
    <xdr:cxnSp macro="">
      <xdr:nvCxnSpPr>
        <xdr:cNvPr id="63" name="直線コネクタ 62"/>
        <xdr:cNvCxnSpPr/>
      </xdr:nvCxnSpPr>
      <xdr:spPr>
        <a:xfrm flipV="1">
          <a:off x="2019300" y="64071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124460</xdr:rowOff>
    </xdr:from>
    <xdr:to xmlns:xdr="http://schemas.openxmlformats.org/drawingml/2006/spreadsheetDrawing">
      <xdr:col>15</xdr:col>
      <xdr:colOff>101600</xdr:colOff>
      <xdr:row>36</xdr:row>
      <xdr:rowOff>54610</xdr:rowOff>
    </xdr:to>
    <xdr:sp macro="" textlink="">
      <xdr:nvSpPr>
        <xdr:cNvPr id="64" name="フローチャート: 判断 63"/>
        <xdr:cNvSpPr/>
      </xdr:nvSpPr>
      <xdr:spPr>
        <a:xfrm>
          <a:off x="285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71120</xdr:rowOff>
    </xdr:from>
    <xdr:ext cx="594995" cy="259080"/>
    <xdr:sp macro="" textlink="">
      <xdr:nvSpPr>
        <xdr:cNvPr id="65" name="テキスト ボックス 64"/>
        <xdr:cNvSpPr txBox="1"/>
      </xdr:nvSpPr>
      <xdr:spPr>
        <a:xfrm>
          <a:off x="2608580" y="5900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83185</xdr:rowOff>
    </xdr:from>
    <xdr:to xmlns:xdr="http://schemas.openxmlformats.org/drawingml/2006/spreadsheetDrawing">
      <xdr:col>10</xdr:col>
      <xdr:colOff>114300</xdr:colOff>
      <xdr:row>38</xdr:row>
      <xdr:rowOff>74930</xdr:rowOff>
    </xdr:to>
    <xdr:cxnSp macro="">
      <xdr:nvCxnSpPr>
        <xdr:cNvPr id="66" name="直線コネクタ 65"/>
        <xdr:cNvCxnSpPr/>
      </xdr:nvCxnSpPr>
      <xdr:spPr>
        <a:xfrm flipV="1">
          <a:off x="1130300" y="642683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67" name="フローチャート: 判断 66"/>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114935</xdr:rowOff>
    </xdr:from>
    <xdr:ext cx="594995" cy="259080"/>
    <xdr:sp macro="" textlink="">
      <xdr:nvSpPr>
        <xdr:cNvPr id="68" name="テキスト ボックス 67"/>
        <xdr:cNvSpPr txBox="1"/>
      </xdr:nvSpPr>
      <xdr:spPr>
        <a:xfrm>
          <a:off x="1719580" y="5944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69" name="フローチャート: 判断 68"/>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34290</xdr:rowOff>
    </xdr:from>
    <xdr:ext cx="594995" cy="259080"/>
    <xdr:sp macro="" textlink="">
      <xdr:nvSpPr>
        <xdr:cNvPr id="70" name="テキスト ボックス 69"/>
        <xdr:cNvSpPr txBox="1"/>
      </xdr:nvSpPr>
      <xdr:spPr>
        <a:xfrm>
          <a:off x="830580" y="6035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76" name="楕円 75"/>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109220</xdr:rowOff>
    </xdr:from>
    <xdr:ext cx="598805" cy="255270"/>
    <xdr:sp macro="" textlink="">
      <xdr:nvSpPr>
        <xdr:cNvPr id="77" name="人件費該当値テキスト"/>
        <xdr:cNvSpPr txBox="1"/>
      </xdr:nvSpPr>
      <xdr:spPr>
        <a:xfrm>
          <a:off x="4686300" y="62814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151130</xdr:rowOff>
    </xdr:from>
    <xdr:to xmlns:xdr="http://schemas.openxmlformats.org/drawingml/2006/spreadsheetDrawing">
      <xdr:col>20</xdr:col>
      <xdr:colOff>38100</xdr:colOff>
      <xdr:row>37</xdr:row>
      <xdr:rowOff>81280</xdr:rowOff>
    </xdr:to>
    <xdr:sp macro="" textlink="">
      <xdr:nvSpPr>
        <xdr:cNvPr id="78" name="楕円 77"/>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72390</xdr:rowOff>
    </xdr:from>
    <xdr:ext cx="594995" cy="259080"/>
    <xdr:sp macro="" textlink="">
      <xdr:nvSpPr>
        <xdr:cNvPr id="79" name="テキスト ボックス 78"/>
        <xdr:cNvSpPr txBox="1"/>
      </xdr:nvSpPr>
      <xdr:spPr>
        <a:xfrm>
          <a:off x="3497580" y="6416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80" name="楕円 79"/>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104775</xdr:rowOff>
    </xdr:from>
    <xdr:ext cx="594995" cy="259080"/>
    <xdr:sp macro="" textlink="">
      <xdr:nvSpPr>
        <xdr:cNvPr id="81" name="テキスト ボックス 80"/>
        <xdr:cNvSpPr txBox="1"/>
      </xdr:nvSpPr>
      <xdr:spPr>
        <a:xfrm>
          <a:off x="2608580" y="6448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32385</xdr:rowOff>
    </xdr:from>
    <xdr:to xmlns:xdr="http://schemas.openxmlformats.org/drawingml/2006/spreadsheetDrawing">
      <xdr:col>10</xdr:col>
      <xdr:colOff>165100</xdr:colOff>
      <xdr:row>37</xdr:row>
      <xdr:rowOff>133985</xdr:rowOff>
    </xdr:to>
    <xdr:sp macro="" textlink="">
      <xdr:nvSpPr>
        <xdr:cNvPr id="82" name="楕円 81"/>
        <xdr:cNvSpPr/>
      </xdr:nvSpPr>
      <xdr:spPr>
        <a:xfrm>
          <a:off x="1968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125095</xdr:rowOff>
    </xdr:from>
    <xdr:ext cx="594995" cy="258445"/>
    <xdr:sp macro="" textlink="">
      <xdr:nvSpPr>
        <xdr:cNvPr id="83" name="テキスト ボックス 82"/>
        <xdr:cNvSpPr txBox="1"/>
      </xdr:nvSpPr>
      <xdr:spPr>
        <a:xfrm>
          <a:off x="1719580" y="64687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24130</xdr:rowOff>
    </xdr:from>
    <xdr:to xmlns:xdr="http://schemas.openxmlformats.org/drawingml/2006/spreadsheetDrawing">
      <xdr:col>6</xdr:col>
      <xdr:colOff>38100</xdr:colOff>
      <xdr:row>38</xdr:row>
      <xdr:rowOff>125730</xdr:rowOff>
    </xdr:to>
    <xdr:sp macro="" textlink="">
      <xdr:nvSpPr>
        <xdr:cNvPr id="84" name="楕円 83"/>
        <xdr:cNvSpPr/>
      </xdr:nvSpPr>
      <xdr:spPr>
        <a:xfrm>
          <a:off x="1079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116840</xdr:rowOff>
    </xdr:from>
    <xdr:ext cx="530860" cy="259080"/>
    <xdr:sp macro="" textlink="">
      <xdr:nvSpPr>
        <xdr:cNvPr id="85" name="テキスト ボックス 84"/>
        <xdr:cNvSpPr txBox="1"/>
      </xdr:nvSpPr>
      <xdr:spPr>
        <a:xfrm>
          <a:off x="862965" y="663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4" name="テキスト ボックス 93"/>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110" cy="255270"/>
    <xdr:sp macro="" textlink="">
      <xdr:nvSpPr>
        <xdr:cNvPr id="96" name="テキスト ボックス 95"/>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73660</xdr:rowOff>
    </xdr:from>
    <xdr:ext cx="591820" cy="259080"/>
    <xdr:sp macro="" textlink="">
      <xdr:nvSpPr>
        <xdr:cNvPr id="98" name="テキスト ボックス 97"/>
        <xdr:cNvSpPr txBox="1"/>
      </xdr:nvSpPr>
      <xdr:spPr>
        <a:xfrm>
          <a:off x="166370" y="1001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820" cy="259080"/>
    <xdr:sp macro="" textlink="">
      <xdr:nvSpPr>
        <xdr:cNvPr id="100" name="テキスト ボックス 99"/>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2" name="テキスト ボックス 101"/>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4" name="テキスト ボックス 103"/>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06" name="テキスト ボックス 105"/>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08" name="テキスト ボックス 107"/>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59</xdr:row>
      <xdr:rowOff>96520</xdr:rowOff>
    </xdr:to>
    <xdr:cxnSp macro="">
      <xdr:nvCxnSpPr>
        <xdr:cNvPr id="110" name="直線コネクタ 109"/>
        <xdr:cNvCxnSpPr/>
      </xdr:nvCxnSpPr>
      <xdr:spPr>
        <a:xfrm flipV="1">
          <a:off x="46335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100330</xdr:rowOff>
    </xdr:from>
    <xdr:ext cx="534670" cy="255270"/>
    <xdr:sp macro="" textlink="">
      <xdr:nvSpPr>
        <xdr:cNvPr id="111" name="物件費最小値テキスト"/>
        <xdr:cNvSpPr txBox="1"/>
      </xdr:nvSpPr>
      <xdr:spPr>
        <a:xfrm>
          <a:off x="4686300" y="10215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96520</xdr:rowOff>
    </xdr:from>
    <xdr:to xmlns:xdr="http://schemas.openxmlformats.org/drawingml/2006/spreadsheetDrawing">
      <xdr:col>24</xdr:col>
      <xdr:colOff>152400</xdr:colOff>
      <xdr:row>59</xdr:row>
      <xdr:rowOff>96520</xdr:rowOff>
    </xdr:to>
    <xdr:cxnSp macro="">
      <xdr:nvCxnSpPr>
        <xdr:cNvPr id="112" name="直線コネクタ 111"/>
        <xdr:cNvCxnSpPr/>
      </xdr:nvCxnSpPr>
      <xdr:spPr>
        <a:xfrm>
          <a:off x="4546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68580</xdr:rowOff>
    </xdr:from>
    <xdr:ext cx="598805" cy="259080"/>
    <xdr:sp macro="" textlink="">
      <xdr:nvSpPr>
        <xdr:cNvPr id="113" name="物件費最大値テキスト"/>
        <xdr:cNvSpPr txBox="1"/>
      </xdr:nvSpPr>
      <xdr:spPr>
        <a:xfrm>
          <a:off x="4686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4" name="直線コネクタ 113"/>
        <xdr:cNvCxnSpPr/>
      </xdr:nvCxnSpPr>
      <xdr:spPr>
        <a:xfrm>
          <a:off x="4546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0</xdr:rowOff>
    </xdr:from>
    <xdr:to xmlns:xdr="http://schemas.openxmlformats.org/drawingml/2006/spreadsheetDrawing">
      <xdr:col>24</xdr:col>
      <xdr:colOff>63500</xdr:colOff>
      <xdr:row>58</xdr:row>
      <xdr:rowOff>19050</xdr:rowOff>
    </xdr:to>
    <xdr:cxnSp macro="">
      <xdr:nvCxnSpPr>
        <xdr:cNvPr id="115" name="直線コネクタ 114"/>
        <xdr:cNvCxnSpPr/>
      </xdr:nvCxnSpPr>
      <xdr:spPr>
        <a:xfrm>
          <a:off x="3797300" y="9944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70485</xdr:rowOff>
    </xdr:from>
    <xdr:ext cx="598805" cy="259080"/>
    <xdr:sp macro="" textlink="">
      <xdr:nvSpPr>
        <xdr:cNvPr id="116" name="物件費平均値テキスト"/>
        <xdr:cNvSpPr txBox="1"/>
      </xdr:nvSpPr>
      <xdr:spPr>
        <a:xfrm>
          <a:off x="4686300" y="9671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47625</xdr:rowOff>
    </xdr:from>
    <xdr:to xmlns:xdr="http://schemas.openxmlformats.org/drawingml/2006/spreadsheetDrawing">
      <xdr:col>24</xdr:col>
      <xdr:colOff>114300</xdr:colOff>
      <xdr:row>57</xdr:row>
      <xdr:rowOff>149225</xdr:rowOff>
    </xdr:to>
    <xdr:sp macro="" textlink="">
      <xdr:nvSpPr>
        <xdr:cNvPr id="117" name="フローチャート: 判断 116"/>
        <xdr:cNvSpPr/>
      </xdr:nvSpPr>
      <xdr:spPr>
        <a:xfrm>
          <a:off x="45847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0</xdr:rowOff>
    </xdr:from>
    <xdr:to xmlns:xdr="http://schemas.openxmlformats.org/drawingml/2006/spreadsheetDrawing">
      <xdr:col>19</xdr:col>
      <xdr:colOff>177800</xdr:colOff>
      <xdr:row>58</xdr:row>
      <xdr:rowOff>31750</xdr:rowOff>
    </xdr:to>
    <xdr:cxnSp macro="">
      <xdr:nvCxnSpPr>
        <xdr:cNvPr id="118" name="直線コネクタ 117"/>
        <xdr:cNvCxnSpPr/>
      </xdr:nvCxnSpPr>
      <xdr:spPr>
        <a:xfrm flipV="1">
          <a:off x="2908300" y="99441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19" name="フローチャート: 判断 118"/>
        <xdr:cNvSpPr/>
      </xdr:nvSpPr>
      <xdr:spPr>
        <a:xfrm>
          <a:off x="3746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7620</xdr:rowOff>
    </xdr:from>
    <xdr:ext cx="594995" cy="255270"/>
    <xdr:sp macro="" textlink="">
      <xdr:nvSpPr>
        <xdr:cNvPr id="120" name="テキスト ボックス 119"/>
        <xdr:cNvSpPr txBox="1"/>
      </xdr:nvSpPr>
      <xdr:spPr>
        <a:xfrm>
          <a:off x="3497580" y="96088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31750</xdr:rowOff>
    </xdr:from>
    <xdr:to xmlns:xdr="http://schemas.openxmlformats.org/drawingml/2006/spreadsheetDrawing">
      <xdr:col>15</xdr:col>
      <xdr:colOff>50800</xdr:colOff>
      <xdr:row>58</xdr:row>
      <xdr:rowOff>37465</xdr:rowOff>
    </xdr:to>
    <xdr:cxnSp macro="">
      <xdr:nvCxnSpPr>
        <xdr:cNvPr id="121" name="直線コネクタ 120"/>
        <xdr:cNvCxnSpPr/>
      </xdr:nvCxnSpPr>
      <xdr:spPr>
        <a:xfrm flipV="1">
          <a:off x="2019300" y="99758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83820</xdr:rowOff>
    </xdr:from>
    <xdr:to xmlns:xdr="http://schemas.openxmlformats.org/drawingml/2006/spreadsheetDrawing">
      <xdr:col>15</xdr:col>
      <xdr:colOff>101600</xdr:colOff>
      <xdr:row>58</xdr:row>
      <xdr:rowOff>13970</xdr:rowOff>
    </xdr:to>
    <xdr:sp macro="" textlink="">
      <xdr:nvSpPr>
        <xdr:cNvPr id="122" name="フローチャート: 判断 121"/>
        <xdr:cNvSpPr/>
      </xdr:nvSpPr>
      <xdr:spPr>
        <a:xfrm>
          <a:off x="2857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30480</xdr:rowOff>
    </xdr:from>
    <xdr:ext cx="594995" cy="255270"/>
    <xdr:sp macro="" textlink="">
      <xdr:nvSpPr>
        <xdr:cNvPr id="123" name="テキスト ボックス 122"/>
        <xdr:cNvSpPr txBox="1"/>
      </xdr:nvSpPr>
      <xdr:spPr>
        <a:xfrm>
          <a:off x="2608580" y="96316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37465</xdr:rowOff>
    </xdr:from>
    <xdr:to xmlns:xdr="http://schemas.openxmlformats.org/drawingml/2006/spreadsheetDrawing">
      <xdr:col>10</xdr:col>
      <xdr:colOff>114300</xdr:colOff>
      <xdr:row>58</xdr:row>
      <xdr:rowOff>47625</xdr:rowOff>
    </xdr:to>
    <xdr:cxnSp macro="">
      <xdr:nvCxnSpPr>
        <xdr:cNvPr id="124" name="直線コネクタ 123"/>
        <xdr:cNvCxnSpPr/>
      </xdr:nvCxnSpPr>
      <xdr:spPr>
        <a:xfrm flipV="1">
          <a:off x="1130300" y="9981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64770</xdr:rowOff>
    </xdr:to>
    <xdr:sp macro="" textlink="">
      <xdr:nvSpPr>
        <xdr:cNvPr id="125" name="フローチャート: 判断 124"/>
        <xdr:cNvSpPr/>
      </xdr:nvSpPr>
      <xdr:spPr>
        <a:xfrm>
          <a:off x="1968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81280</xdr:rowOff>
    </xdr:from>
    <xdr:ext cx="594995" cy="259080"/>
    <xdr:sp macro="" textlink="">
      <xdr:nvSpPr>
        <xdr:cNvPr id="126" name="テキスト ボックス 125"/>
        <xdr:cNvSpPr txBox="1"/>
      </xdr:nvSpPr>
      <xdr:spPr>
        <a:xfrm>
          <a:off x="1719580" y="9682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27" name="フローチャート: 判断 126"/>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89535</xdr:rowOff>
    </xdr:from>
    <xdr:ext cx="594995" cy="255270"/>
    <xdr:sp macro="" textlink="">
      <xdr:nvSpPr>
        <xdr:cNvPr id="128" name="テキスト ボックス 127"/>
        <xdr:cNvSpPr txBox="1"/>
      </xdr:nvSpPr>
      <xdr:spPr>
        <a:xfrm>
          <a:off x="830580" y="96907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34" name="楕円 133"/>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118110</xdr:rowOff>
    </xdr:from>
    <xdr:ext cx="598805" cy="259080"/>
    <xdr:sp macro="" textlink="">
      <xdr:nvSpPr>
        <xdr:cNvPr id="135" name="物件費該当値テキスト"/>
        <xdr:cNvSpPr txBox="1"/>
      </xdr:nvSpPr>
      <xdr:spPr>
        <a:xfrm>
          <a:off x="4686300" y="9890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120650</xdr:rowOff>
    </xdr:from>
    <xdr:to xmlns:xdr="http://schemas.openxmlformats.org/drawingml/2006/spreadsheetDrawing">
      <xdr:col>20</xdr:col>
      <xdr:colOff>38100</xdr:colOff>
      <xdr:row>58</xdr:row>
      <xdr:rowOff>50800</xdr:rowOff>
    </xdr:to>
    <xdr:sp macro="" textlink="">
      <xdr:nvSpPr>
        <xdr:cNvPr id="136" name="楕円 135"/>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41910</xdr:rowOff>
    </xdr:from>
    <xdr:ext cx="594995" cy="255270"/>
    <xdr:sp macro="" textlink="">
      <xdr:nvSpPr>
        <xdr:cNvPr id="137" name="テキスト ボックス 136"/>
        <xdr:cNvSpPr txBox="1"/>
      </xdr:nvSpPr>
      <xdr:spPr>
        <a:xfrm>
          <a:off x="3497580" y="99860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152400</xdr:rowOff>
    </xdr:from>
    <xdr:to xmlns:xdr="http://schemas.openxmlformats.org/drawingml/2006/spreadsheetDrawing">
      <xdr:col>15</xdr:col>
      <xdr:colOff>101600</xdr:colOff>
      <xdr:row>58</xdr:row>
      <xdr:rowOff>82550</xdr:rowOff>
    </xdr:to>
    <xdr:sp macro="" textlink="">
      <xdr:nvSpPr>
        <xdr:cNvPr id="138" name="楕円 137"/>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73660</xdr:rowOff>
    </xdr:from>
    <xdr:ext cx="594995" cy="259080"/>
    <xdr:sp macro="" textlink="">
      <xdr:nvSpPr>
        <xdr:cNvPr id="139" name="テキスト ボックス 138"/>
        <xdr:cNvSpPr txBox="1"/>
      </xdr:nvSpPr>
      <xdr:spPr>
        <a:xfrm>
          <a:off x="2608580" y="1001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88265</xdr:rowOff>
    </xdr:to>
    <xdr:sp macro="" textlink="">
      <xdr:nvSpPr>
        <xdr:cNvPr id="140" name="楕円 139"/>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79375</xdr:rowOff>
    </xdr:from>
    <xdr:ext cx="594995" cy="258445"/>
    <xdr:sp macro="" textlink="">
      <xdr:nvSpPr>
        <xdr:cNvPr id="141" name="テキスト ボックス 140"/>
        <xdr:cNvSpPr txBox="1"/>
      </xdr:nvSpPr>
      <xdr:spPr>
        <a:xfrm>
          <a:off x="1719580" y="100234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168275</xdr:rowOff>
    </xdr:from>
    <xdr:to xmlns:xdr="http://schemas.openxmlformats.org/drawingml/2006/spreadsheetDrawing">
      <xdr:col>6</xdr:col>
      <xdr:colOff>38100</xdr:colOff>
      <xdr:row>58</xdr:row>
      <xdr:rowOff>98425</xdr:rowOff>
    </xdr:to>
    <xdr:sp macro="" textlink="">
      <xdr:nvSpPr>
        <xdr:cNvPr id="142" name="楕円 141"/>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89535</xdr:rowOff>
    </xdr:from>
    <xdr:ext cx="594995" cy="255270"/>
    <xdr:sp macro="" textlink="">
      <xdr:nvSpPr>
        <xdr:cNvPr id="143" name="テキスト ボックス 142"/>
        <xdr:cNvSpPr txBox="1"/>
      </xdr:nvSpPr>
      <xdr:spPr>
        <a:xfrm>
          <a:off x="830580" y="100336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2" name="テキスト ボックス 151"/>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55" name="テキスト ボックス 154"/>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7" name="テキスト ボックス 15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59" name="テキスト ボックス 158"/>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1" name="テキスト ボックス 16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3" name="テキスト ボックス 16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5" name="テキスト ボックス 164"/>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42545</xdr:rowOff>
    </xdr:from>
    <xdr:to xmlns:xdr="http://schemas.openxmlformats.org/drawingml/2006/spreadsheetDrawing">
      <xdr:col>24</xdr:col>
      <xdr:colOff>62865</xdr:colOff>
      <xdr:row>79</xdr:row>
      <xdr:rowOff>41910</xdr:rowOff>
    </xdr:to>
    <xdr:cxnSp macro="">
      <xdr:nvCxnSpPr>
        <xdr:cNvPr id="167" name="直線コネクタ 166"/>
        <xdr:cNvCxnSpPr/>
      </xdr:nvCxnSpPr>
      <xdr:spPr>
        <a:xfrm flipV="1">
          <a:off x="46335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68"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69" name="直線コネクタ 168"/>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160655</xdr:rowOff>
    </xdr:from>
    <xdr:ext cx="534670" cy="259080"/>
    <xdr:sp macro="" textlink="">
      <xdr:nvSpPr>
        <xdr:cNvPr id="170" name="維持補修費最大値テキスト"/>
        <xdr:cNvSpPr txBox="1"/>
      </xdr:nvSpPr>
      <xdr:spPr>
        <a:xfrm>
          <a:off x="4686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42545</xdr:rowOff>
    </xdr:from>
    <xdr:to xmlns:xdr="http://schemas.openxmlformats.org/drawingml/2006/spreadsheetDrawing">
      <xdr:col>24</xdr:col>
      <xdr:colOff>152400</xdr:colOff>
      <xdr:row>70</xdr:row>
      <xdr:rowOff>42545</xdr:rowOff>
    </xdr:to>
    <xdr:cxnSp macro="">
      <xdr:nvCxnSpPr>
        <xdr:cNvPr id="171" name="直線コネクタ 170"/>
        <xdr:cNvCxnSpPr/>
      </xdr:nvCxnSpPr>
      <xdr:spPr>
        <a:xfrm>
          <a:off x="4546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114300</xdr:rowOff>
    </xdr:from>
    <xdr:to xmlns:xdr="http://schemas.openxmlformats.org/drawingml/2006/spreadsheetDrawing">
      <xdr:col>24</xdr:col>
      <xdr:colOff>63500</xdr:colOff>
      <xdr:row>78</xdr:row>
      <xdr:rowOff>128905</xdr:rowOff>
    </xdr:to>
    <xdr:cxnSp macro="">
      <xdr:nvCxnSpPr>
        <xdr:cNvPr id="172" name="直線コネクタ 171"/>
        <xdr:cNvCxnSpPr/>
      </xdr:nvCxnSpPr>
      <xdr:spPr>
        <a:xfrm>
          <a:off x="3797300" y="134874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104775</xdr:rowOff>
    </xdr:from>
    <xdr:ext cx="534670" cy="259080"/>
    <xdr:sp macro="" textlink="">
      <xdr:nvSpPr>
        <xdr:cNvPr id="173" name="維持補修費平均値テキスト"/>
        <xdr:cNvSpPr txBox="1"/>
      </xdr:nvSpPr>
      <xdr:spPr>
        <a:xfrm>
          <a:off x="4686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81915</xdr:rowOff>
    </xdr:from>
    <xdr:to xmlns:xdr="http://schemas.openxmlformats.org/drawingml/2006/spreadsheetDrawing">
      <xdr:col>24</xdr:col>
      <xdr:colOff>114300</xdr:colOff>
      <xdr:row>77</xdr:row>
      <xdr:rowOff>12065</xdr:rowOff>
    </xdr:to>
    <xdr:sp macro="" textlink="">
      <xdr:nvSpPr>
        <xdr:cNvPr id="174" name="フローチャート: 判断 173"/>
        <xdr:cNvSpPr/>
      </xdr:nvSpPr>
      <xdr:spPr>
        <a:xfrm>
          <a:off x="4584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114300</xdr:rowOff>
    </xdr:from>
    <xdr:to xmlns:xdr="http://schemas.openxmlformats.org/drawingml/2006/spreadsheetDrawing">
      <xdr:col>19</xdr:col>
      <xdr:colOff>177800</xdr:colOff>
      <xdr:row>78</xdr:row>
      <xdr:rowOff>123190</xdr:rowOff>
    </xdr:to>
    <xdr:cxnSp macro="">
      <xdr:nvCxnSpPr>
        <xdr:cNvPr id="175" name="直線コネクタ 174"/>
        <xdr:cNvCxnSpPr/>
      </xdr:nvCxnSpPr>
      <xdr:spPr>
        <a:xfrm flipV="1">
          <a:off x="2908300" y="13487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96520</xdr:rowOff>
    </xdr:from>
    <xdr:to xmlns:xdr="http://schemas.openxmlformats.org/drawingml/2006/spreadsheetDrawing">
      <xdr:col>20</xdr:col>
      <xdr:colOff>38100</xdr:colOff>
      <xdr:row>77</xdr:row>
      <xdr:rowOff>26670</xdr:rowOff>
    </xdr:to>
    <xdr:sp macro="" textlink="">
      <xdr:nvSpPr>
        <xdr:cNvPr id="176" name="フローチャート: 判断 175"/>
        <xdr:cNvSpPr/>
      </xdr:nvSpPr>
      <xdr:spPr>
        <a:xfrm>
          <a:off x="3746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43180</xdr:rowOff>
    </xdr:from>
    <xdr:ext cx="530860" cy="255270"/>
    <xdr:sp macro="" textlink="">
      <xdr:nvSpPr>
        <xdr:cNvPr id="177" name="テキスト ボックス 176"/>
        <xdr:cNvSpPr txBox="1"/>
      </xdr:nvSpPr>
      <xdr:spPr>
        <a:xfrm>
          <a:off x="3529965" y="12901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104775</xdr:rowOff>
    </xdr:from>
    <xdr:to xmlns:xdr="http://schemas.openxmlformats.org/drawingml/2006/spreadsheetDrawing">
      <xdr:col>15</xdr:col>
      <xdr:colOff>50800</xdr:colOff>
      <xdr:row>78</xdr:row>
      <xdr:rowOff>123190</xdr:rowOff>
    </xdr:to>
    <xdr:cxnSp macro="">
      <xdr:nvCxnSpPr>
        <xdr:cNvPr id="178" name="直線コネクタ 177"/>
        <xdr:cNvCxnSpPr/>
      </xdr:nvCxnSpPr>
      <xdr:spPr>
        <a:xfrm>
          <a:off x="2019300" y="13477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119380</xdr:rowOff>
    </xdr:from>
    <xdr:to xmlns:xdr="http://schemas.openxmlformats.org/drawingml/2006/spreadsheetDrawing">
      <xdr:col>15</xdr:col>
      <xdr:colOff>101600</xdr:colOff>
      <xdr:row>77</xdr:row>
      <xdr:rowOff>49530</xdr:rowOff>
    </xdr:to>
    <xdr:sp macro="" textlink="">
      <xdr:nvSpPr>
        <xdr:cNvPr id="179" name="フローチャート: 判断 178"/>
        <xdr:cNvSpPr/>
      </xdr:nvSpPr>
      <xdr:spPr>
        <a:xfrm>
          <a:off x="2857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66040</xdr:rowOff>
    </xdr:from>
    <xdr:ext cx="530860" cy="255270"/>
    <xdr:sp macro="" textlink="">
      <xdr:nvSpPr>
        <xdr:cNvPr id="180" name="テキスト ボックス 179"/>
        <xdr:cNvSpPr txBox="1"/>
      </xdr:nvSpPr>
      <xdr:spPr>
        <a:xfrm>
          <a:off x="2640965" y="12924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104775</xdr:rowOff>
    </xdr:from>
    <xdr:to xmlns:xdr="http://schemas.openxmlformats.org/drawingml/2006/spreadsheetDrawing">
      <xdr:col>10</xdr:col>
      <xdr:colOff>114300</xdr:colOff>
      <xdr:row>78</xdr:row>
      <xdr:rowOff>135890</xdr:rowOff>
    </xdr:to>
    <xdr:cxnSp macro="">
      <xdr:nvCxnSpPr>
        <xdr:cNvPr id="181" name="直線コネクタ 180"/>
        <xdr:cNvCxnSpPr/>
      </xdr:nvCxnSpPr>
      <xdr:spPr>
        <a:xfrm flipV="1">
          <a:off x="1130300" y="13477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2" name="フローチャート: 判断 181"/>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0860" cy="255270"/>
    <xdr:sp macro="" textlink="">
      <xdr:nvSpPr>
        <xdr:cNvPr id="183" name="テキスト ボックス 182"/>
        <xdr:cNvSpPr txBox="1"/>
      </xdr:nvSpPr>
      <xdr:spPr>
        <a:xfrm>
          <a:off x="1751965" y="12968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184" name="フローチャート: 判断 183"/>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151765</xdr:rowOff>
    </xdr:from>
    <xdr:ext cx="530860" cy="259080"/>
    <xdr:sp macro="" textlink="">
      <xdr:nvSpPr>
        <xdr:cNvPr id="185" name="テキスト ボックス 184"/>
        <xdr:cNvSpPr txBox="1"/>
      </xdr:nvSpPr>
      <xdr:spPr>
        <a:xfrm>
          <a:off x="862965" y="13010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91" name="楕円 190"/>
        <xdr:cNvSpPr/>
      </xdr:nvSpPr>
      <xdr:spPr>
        <a:xfrm>
          <a:off x="4584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164465</xdr:rowOff>
    </xdr:from>
    <xdr:ext cx="469900" cy="259080"/>
    <xdr:sp macro="" textlink="">
      <xdr:nvSpPr>
        <xdr:cNvPr id="192" name="維持補修費該当値テキスト"/>
        <xdr:cNvSpPr txBox="1"/>
      </xdr:nvSpPr>
      <xdr:spPr>
        <a:xfrm>
          <a:off x="4686300" y="1336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63500</xdr:rowOff>
    </xdr:from>
    <xdr:to xmlns:xdr="http://schemas.openxmlformats.org/drawingml/2006/spreadsheetDrawing">
      <xdr:col>20</xdr:col>
      <xdr:colOff>38100</xdr:colOff>
      <xdr:row>78</xdr:row>
      <xdr:rowOff>165100</xdr:rowOff>
    </xdr:to>
    <xdr:sp macro="" textlink="">
      <xdr:nvSpPr>
        <xdr:cNvPr id="193" name="楕円 192"/>
        <xdr:cNvSpPr/>
      </xdr:nvSpPr>
      <xdr:spPr>
        <a:xfrm>
          <a:off x="3746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156210</xdr:rowOff>
    </xdr:from>
    <xdr:ext cx="466090" cy="255270"/>
    <xdr:sp macro="" textlink="">
      <xdr:nvSpPr>
        <xdr:cNvPr id="194" name="テキスト ボックス 193"/>
        <xdr:cNvSpPr txBox="1"/>
      </xdr:nvSpPr>
      <xdr:spPr>
        <a:xfrm>
          <a:off x="3562350" y="13529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72390</xdr:rowOff>
    </xdr:from>
    <xdr:to xmlns:xdr="http://schemas.openxmlformats.org/drawingml/2006/spreadsheetDrawing">
      <xdr:col>15</xdr:col>
      <xdr:colOff>101600</xdr:colOff>
      <xdr:row>79</xdr:row>
      <xdr:rowOff>2540</xdr:rowOff>
    </xdr:to>
    <xdr:sp macro="" textlink="">
      <xdr:nvSpPr>
        <xdr:cNvPr id="195" name="楕円 194"/>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165100</xdr:rowOff>
    </xdr:from>
    <xdr:ext cx="466090" cy="259080"/>
    <xdr:sp macro="" textlink="">
      <xdr:nvSpPr>
        <xdr:cNvPr id="196" name="テキスト ボックス 195"/>
        <xdr:cNvSpPr txBox="1"/>
      </xdr:nvSpPr>
      <xdr:spPr>
        <a:xfrm>
          <a:off x="2673350" y="1353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97" name="楕円 196"/>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146685</xdr:rowOff>
    </xdr:from>
    <xdr:ext cx="466090" cy="255270"/>
    <xdr:sp macro="" textlink="">
      <xdr:nvSpPr>
        <xdr:cNvPr id="198" name="テキスト ボックス 197"/>
        <xdr:cNvSpPr txBox="1"/>
      </xdr:nvSpPr>
      <xdr:spPr>
        <a:xfrm>
          <a:off x="1784350" y="13519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85090</xdr:rowOff>
    </xdr:from>
    <xdr:to xmlns:xdr="http://schemas.openxmlformats.org/drawingml/2006/spreadsheetDrawing">
      <xdr:col>6</xdr:col>
      <xdr:colOff>38100</xdr:colOff>
      <xdr:row>79</xdr:row>
      <xdr:rowOff>15240</xdr:rowOff>
    </xdr:to>
    <xdr:sp macro="" textlink="">
      <xdr:nvSpPr>
        <xdr:cNvPr id="199" name="楕円 198"/>
        <xdr:cNvSpPr/>
      </xdr:nvSpPr>
      <xdr:spPr>
        <a:xfrm>
          <a:off x="107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6350</xdr:rowOff>
    </xdr:from>
    <xdr:ext cx="466090" cy="255270"/>
    <xdr:sp macro="" textlink="">
      <xdr:nvSpPr>
        <xdr:cNvPr id="200" name="テキスト ボックス 199"/>
        <xdr:cNvSpPr txBox="1"/>
      </xdr:nvSpPr>
      <xdr:spPr>
        <a:xfrm>
          <a:off x="895350" y="13550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09" name="テキスト ボックス 208"/>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1" name="テキスト ボックス 210"/>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5270"/>
    <xdr:sp macro="" textlink="">
      <xdr:nvSpPr>
        <xdr:cNvPr id="213" name="テキスト ボックス 212"/>
        <xdr:cNvSpPr txBox="1"/>
      </xdr:nvSpPr>
      <xdr:spPr>
        <a:xfrm>
          <a:off x="230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5270"/>
    <xdr:sp macro="" textlink="">
      <xdr:nvSpPr>
        <xdr:cNvPr id="215" name="テキスト ボックス 214"/>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5270"/>
    <xdr:sp macro="" textlink="">
      <xdr:nvSpPr>
        <xdr:cNvPr id="217" name="テキスト ボックス 216"/>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19" name="テキスト ボックス 218"/>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820" cy="255270"/>
    <xdr:sp macro="" textlink="">
      <xdr:nvSpPr>
        <xdr:cNvPr id="221" name="テキスト ボックス 220"/>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820" cy="255270"/>
    <xdr:sp macro="" textlink="">
      <xdr:nvSpPr>
        <xdr:cNvPr id="223" name="テキスト ボックス 222"/>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4" name="直線コネクタ 223"/>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820" cy="255270"/>
    <xdr:sp macro="" textlink="">
      <xdr:nvSpPr>
        <xdr:cNvPr id="225" name="テキスト ボックス 224"/>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95885</xdr:rowOff>
    </xdr:from>
    <xdr:to xmlns:xdr="http://schemas.openxmlformats.org/drawingml/2006/spreadsheetDrawing">
      <xdr:col>24</xdr:col>
      <xdr:colOff>62865</xdr:colOff>
      <xdr:row>98</xdr:row>
      <xdr:rowOff>134620</xdr:rowOff>
    </xdr:to>
    <xdr:cxnSp macro="">
      <xdr:nvCxnSpPr>
        <xdr:cNvPr id="229" name="直線コネクタ 228"/>
        <xdr:cNvCxnSpPr/>
      </xdr:nvCxnSpPr>
      <xdr:spPr>
        <a:xfrm flipV="1">
          <a:off x="46335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138430</xdr:rowOff>
    </xdr:from>
    <xdr:ext cx="534670" cy="259080"/>
    <xdr:sp macro="" textlink="">
      <xdr:nvSpPr>
        <xdr:cNvPr id="230" name="扶助費最小値テキスト"/>
        <xdr:cNvSpPr txBox="1"/>
      </xdr:nvSpPr>
      <xdr:spPr>
        <a:xfrm>
          <a:off x="4686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134620</xdr:rowOff>
    </xdr:from>
    <xdr:to xmlns:xdr="http://schemas.openxmlformats.org/drawingml/2006/spreadsheetDrawing">
      <xdr:col>24</xdr:col>
      <xdr:colOff>152400</xdr:colOff>
      <xdr:row>98</xdr:row>
      <xdr:rowOff>134620</xdr:rowOff>
    </xdr:to>
    <xdr:cxnSp macro="">
      <xdr:nvCxnSpPr>
        <xdr:cNvPr id="231" name="直線コネクタ 230"/>
        <xdr:cNvCxnSpPr/>
      </xdr:nvCxnSpPr>
      <xdr:spPr>
        <a:xfrm>
          <a:off x="4546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42545</xdr:rowOff>
    </xdr:from>
    <xdr:ext cx="598805" cy="255270"/>
    <xdr:sp macro="" textlink="">
      <xdr:nvSpPr>
        <xdr:cNvPr id="232" name="扶助費最大値テキスト"/>
        <xdr:cNvSpPr txBox="1"/>
      </xdr:nvSpPr>
      <xdr:spPr>
        <a:xfrm>
          <a:off x="4686300" y="15301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95885</xdr:rowOff>
    </xdr:from>
    <xdr:to xmlns:xdr="http://schemas.openxmlformats.org/drawingml/2006/spreadsheetDrawing">
      <xdr:col>24</xdr:col>
      <xdr:colOff>152400</xdr:colOff>
      <xdr:row>90</xdr:row>
      <xdr:rowOff>95885</xdr:rowOff>
    </xdr:to>
    <xdr:cxnSp macro="">
      <xdr:nvCxnSpPr>
        <xdr:cNvPr id="233" name="直線コネクタ 232"/>
        <xdr:cNvCxnSpPr/>
      </xdr:nvCxnSpPr>
      <xdr:spPr>
        <a:xfrm>
          <a:off x="4546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155575</xdr:rowOff>
    </xdr:from>
    <xdr:to xmlns:xdr="http://schemas.openxmlformats.org/drawingml/2006/spreadsheetDrawing">
      <xdr:col>24</xdr:col>
      <xdr:colOff>63500</xdr:colOff>
      <xdr:row>96</xdr:row>
      <xdr:rowOff>136525</xdr:rowOff>
    </xdr:to>
    <xdr:cxnSp macro="">
      <xdr:nvCxnSpPr>
        <xdr:cNvPr id="234" name="直線コネクタ 233"/>
        <xdr:cNvCxnSpPr/>
      </xdr:nvCxnSpPr>
      <xdr:spPr>
        <a:xfrm flipV="1">
          <a:off x="3797300" y="1644332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82550</xdr:rowOff>
    </xdr:from>
    <xdr:ext cx="598805" cy="259080"/>
    <xdr:sp macro="" textlink="">
      <xdr:nvSpPr>
        <xdr:cNvPr id="235" name="扶助費平均値テキスト"/>
        <xdr:cNvSpPr txBox="1"/>
      </xdr:nvSpPr>
      <xdr:spPr>
        <a:xfrm>
          <a:off x="46863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59690</xdr:rowOff>
    </xdr:from>
    <xdr:to xmlns:xdr="http://schemas.openxmlformats.org/drawingml/2006/spreadsheetDrawing">
      <xdr:col>24</xdr:col>
      <xdr:colOff>114300</xdr:colOff>
      <xdr:row>95</xdr:row>
      <xdr:rowOff>161290</xdr:rowOff>
    </xdr:to>
    <xdr:sp macro="" textlink="">
      <xdr:nvSpPr>
        <xdr:cNvPr id="236" name="フローチャート: 判断 235"/>
        <xdr:cNvSpPr/>
      </xdr:nvSpPr>
      <xdr:spPr>
        <a:xfrm>
          <a:off x="4584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1270</xdr:rowOff>
    </xdr:from>
    <xdr:to xmlns:xdr="http://schemas.openxmlformats.org/drawingml/2006/spreadsheetDrawing">
      <xdr:col>19</xdr:col>
      <xdr:colOff>177800</xdr:colOff>
      <xdr:row>96</xdr:row>
      <xdr:rowOff>136525</xdr:rowOff>
    </xdr:to>
    <xdr:cxnSp macro="">
      <xdr:nvCxnSpPr>
        <xdr:cNvPr id="237" name="直線コネクタ 236"/>
        <xdr:cNvCxnSpPr/>
      </xdr:nvCxnSpPr>
      <xdr:spPr>
        <a:xfrm>
          <a:off x="2908300" y="1646047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155575</xdr:rowOff>
    </xdr:from>
    <xdr:to xmlns:xdr="http://schemas.openxmlformats.org/drawingml/2006/spreadsheetDrawing">
      <xdr:col>20</xdr:col>
      <xdr:colOff>38100</xdr:colOff>
      <xdr:row>96</xdr:row>
      <xdr:rowOff>86360</xdr:rowOff>
    </xdr:to>
    <xdr:sp macro="" textlink="">
      <xdr:nvSpPr>
        <xdr:cNvPr id="238" name="フローチャート: 判断 237"/>
        <xdr:cNvSpPr/>
      </xdr:nvSpPr>
      <xdr:spPr>
        <a:xfrm>
          <a:off x="3746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102235</xdr:rowOff>
    </xdr:from>
    <xdr:ext cx="530860" cy="258445"/>
    <xdr:sp macro="" textlink="">
      <xdr:nvSpPr>
        <xdr:cNvPr id="239" name="テキスト ボックス 238"/>
        <xdr:cNvSpPr txBox="1"/>
      </xdr:nvSpPr>
      <xdr:spPr>
        <a:xfrm>
          <a:off x="3529965" y="162185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1270</xdr:rowOff>
    </xdr:from>
    <xdr:to xmlns:xdr="http://schemas.openxmlformats.org/drawingml/2006/spreadsheetDrawing">
      <xdr:col>15</xdr:col>
      <xdr:colOff>50800</xdr:colOff>
      <xdr:row>97</xdr:row>
      <xdr:rowOff>67945</xdr:rowOff>
    </xdr:to>
    <xdr:cxnSp macro="">
      <xdr:nvCxnSpPr>
        <xdr:cNvPr id="240" name="直線コネクタ 239"/>
        <xdr:cNvCxnSpPr/>
      </xdr:nvCxnSpPr>
      <xdr:spPr>
        <a:xfrm flipV="1">
          <a:off x="2019300" y="1646047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41" name="フローチャート: 判断 240"/>
        <xdr:cNvSpPr/>
      </xdr:nvSpPr>
      <xdr:spPr>
        <a:xfrm>
          <a:off x="28575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163830</xdr:rowOff>
    </xdr:from>
    <xdr:ext cx="594995" cy="259080"/>
    <xdr:sp macro="" textlink="">
      <xdr:nvSpPr>
        <xdr:cNvPr id="242" name="テキスト ボックス 241"/>
        <xdr:cNvSpPr txBox="1"/>
      </xdr:nvSpPr>
      <xdr:spPr>
        <a:xfrm>
          <a:off x="2608580" y="16108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67945</xdr:rowOff>
    </xdr:from>
    <xdr:to xmlns:xdr="http://schemas.openxmlformats.org/drawingml/2006/spreadsheetDrawing">
      <xdr:col>10</xdr:col>
      <xdr:colOff>114300</xdr:colOff>
      <xdr:row>97</xdr:row>
      <xdr:rowOff>69215</xdr:rowOff>
    </xdr:to>
    <xdr:cxnSp macro="">
      <xdr:nvCxnSpPr>
        <xdr:cNvPr id="243" name="直線コネクタ 242"/>
        <xdr:cNvCxnSpPr/>
      </xdr:nvCxnSpPr>
      <xdr:spPr>
        <a:xfrm flipV="1">
          <a:off x="1130300" y="166985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160655</xdr:rowOff>
    </xdr:from>
    <xdr:to xmlns:xdr="http://schemas.openxmlformats.org/drawingml/2006/spreadsheetDrawing">
      <xdr:col>10</xdr:col>
      <xdr:colOff>165100</xdr:colOff>
      <xdr:row>97</xdr:row>
      <xdr:rowOff>90805</xdr:rowOff>
    </xdr:to>
    <xdr:sp macro="" textlink="">
      <xdr:nvSpPr>
        <xdr:cNvPr id="244" name="フローチャート: 判断 243"/>
        <xdr:cNvSpPr/>
      </xdr:nvSpPr>
      <xdr:spPr>
        <a:xfrm>
          <a:off x="1968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30860" cy="259080"/>
    <xdr:sp macro="" textlink="">
      <xdr:nvSpPr>
        <xdr:cNvPr id="245" name="テキスト ボックス 244"/>
        <xdr:cNvSpPr txBox="1"/>
      </xdr:nvSpPr>
      <xdr:spPr>
        <a:xfrm>
          <a:off x="1751965" y="16395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6" name="フローチャート: 判断 245"/>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0860" cy="259080"/>
    <xdr:sp macro="" textlink="">
      <xdr:nvSpPr>
        <xdr:cNvPr id="247" name="テキスト ボックス 246"/>
        <xdr:cNvSpPr txBox="1"/>
      </xdr:nvSpPr>
      <xdr:spPr>
        <a:xfrm>
          <a:off x="862965" y="16406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104775</xdr:rowOff>
    </xdr:from>
    <xdr:to xmlns:xdr="http://schemas.openxmlformats.org/drawingml/2006/spreadsheetDrawing">
      <xdr:col>24</xdr:col>
      <xdr:colOff>114300</xdr:colOff>
      <xdr:row>96</xdr:row>
      <xdr:rowOff>34925</xdr:rowOff>
    </xdr:to>
    <xdr:sp macro="" textlink="">
      <xdr:nvSpPr>
        <xdr:cNvPr id="253" name="楕円 252"/>
        <xdr:cNvSpPr/>
      </xdr:nvSpPr>
      <xdr:spPr>
        <a:xfrm>
          <a:off x="4584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83185</xdr:rowOff>
    </xdr:from>
    <xdr:ext cx="598805" cy="259080"/>
    <xdr:sp macro="" textlink="">
      <xdr:nvSpPr>
        <xdr:cNvPr id="254" name="扶助費該当値テキスト"/>
        <xdr:cNvSpPr txBox="1"/>
      </xdr:nvSpPr>
      <xdr:spPr>
        <a:xfrm>
          <a:off x="4686300" y="1637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86360</xdr:rowOff>
    </xdr:from>
    <xdr:to xmlns:xdr="http://schemas.openxmlformats.org/drawingml/2006/spreadsheetDrawing">
      <xdr:col>20</xdr:col>
      <xdr:colOff>38100</xdr:colOff>
      <xdr:row>97</xdr:row>
      <xdr:rowOff>15875</xdr:rowOff>
    </xdr:to>
    <xdr:sp macro="" textlink="">
      <xdr:nvSpPr>
        <xdr:cNvPr id="255" name="楕円 254"/>
        <xdr:cNvSpPr/>
      </xdr:nvSpPr>
      <xdr:spPr>
        <a:xfrm>
          <a:off x="3746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6985</xdr:rowOff>
    </xdr:from>
    <xdr:ext cx="530860" cy="255270"/>
    <xdr:sp macro="" textlink="">
      <xdr:nvSpPr>
        <xdr:cNvPr id="256" name="テキスト ボックス 255"/>
        <xdr:cNvSpPr txBox="1"/>
      </xdr:nvSpPr>
      <xdr:spPr>
        <a:xfrm>
          <a:off x="3529965" y="16637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121920</xdr:rowOff>
    </xdr:from>
    <xdr:to xmlns:xdr="http://schemas.openxmlformats.org/drawingml/2006/spreadsheetDrawing">
      <xdr:col>15</xdr:col>
      <xdr:colOff>101600</xdr:colOff>
      <xdr:row>96</xdr:row>
      <xdr:rowOff>52070</xdr:rowOff>
    </xdr:to>
    <xdr:sp macro="" textlink="">
      <xdr:nvSpPr>
        <xdr:cNvPr id="257" name="楕円 256"/>
        <xdr:cNvSpPr/>
      </xdr:nvSpPr>
      <xdr:spPr>
        <a:xfrm>
          <a:off x="2857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43180</xdr:rowOff>
    </xdr:from>
    <xdr:ext cx="530860" cy="255270"/>
    <xdr:sp macro="" textlink="">
      <xdr:nvSpPr>
        <xdr:cNvPr id="258" name="テキスト ボックス 257"/>
        <xdr:cNvSpPr txBox="1"/>
      </xdr:nvSpPr>
      <xdr:spPr>
        <a:xfrm>
          <a:off x="2640965" y="16502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17780</xdr:rowOff>
    </xdr:from>
    <xdr:to xmlns:xdr="http://schemas.openxmlformats.org/drawingml/2006/spreadsheetDrawing">
      <xdr:col>10</xdr:col>
      <xdr:colOff>165100</xdr:colOff>
      <xdr:row>97</xdr:row>
      <xdr:rowOff>118745</xdr:rowOff>
    </xdr:to>
    <xdr:sp macro="" textlink="">
      <xdr:nvSpPr>
        <xdr:cNvPr id="259" name="楕円 258"/>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109855</xdr:rowOff>
    </xdr:from>
    <xdr:ext cx="530860" cy="255270"/>
    <xdr:sp macro="" textlink="">
      <xdr:nvSpPr>
        <xdr:cNvPr id="260" name="テキスト ボックス 259"/>
        <xdr:cNvSpPr txBox="1"/>
      </xdr:nvSpPr>
      <xdr:spPr>
        <a:xfrm>
          <a:off x="1751965" y="167405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18415</xdr:rowOff>
    </xdr:from>
    <xdr:to xmlns:xdr="http://schemas.openxmlformats.org/drawingml/2006/spreadsheetDrawing">
      <xdr:col>6</xdr:col>
      <xdr:colOff>38100</xdr:colOff>
      <xdr:row>97</xdr:row>
      <xdr:rowOff>120650</xdr:rowOff>
    </xdr:to>
    <xdr:sp macro="" textlink="">
      <xdr:nvSpPr>
        <xdr:cNvPr id="261" name="楕円 260"/>
        <xdr:cNvSpPr/>
      </xdr:nvSpPr>
      <xdr:spPr>
        <a:xfrm>
          <a:off x="1079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111125</xdr:rowOff>
    </xdr:from>
    <xdr:ext cx="530860" cy="255270"/>
    <xdr:sp macro="" textlink="">
      <xdr:nvSpPr>
        <xdr:cNvPr id="262" name="テキスト ボックス 261"/>
        <xdr:cNvSpPr txBox="1"/>
      </xdr:nvSpPr>
      <xdr:spPr>
        <a:xfrm>
          <a:off x="862965" y="167417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110" cy="255270"/>
    <xdr:sp macro="" textlink="">
      <xdr:nvSpPr>
        <xdr:cNvPr id="274" name="テキスト ボックス 273"/>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820" cy="255270"/>
    <xdr:sp macro="" textlink="">
      <xdr:nvSpPr>
        <xdr:cNvPr id="276" name="テキスト ボックス 275"/>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820" cy="255270"/>
    <xdr:sp macro="" textlink="">
      <xdr:nvSpPr>
        <xdr:cNvPr id="278" name="テキスト ボックス 277"/>
        <xdr:cNvSpPr txBox="1"/>
      </xdr:nvSpPr>
      <xdr:spPr>
        <a:xfrm>
          <a:off x="6008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820" cy="255270"/>
    <xdr:sp macro="" textlink="">
      <xdr:nvSpPr>
        <xdr:cNvPr id="280" name="テキスト ボックス 279"/>
        <xdr:cNvSpPr txBox="1"/>
      </xdr:nvSpPr>
      <xdr:spPr>
        <a:xfrm>
          <a:off x="6008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2" name="テキスト ボックス 281"/>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37</xdr:row>
      <xdr:rowOff>111760</xdr:rowOff>
    </xdr:to>
    <xdr:cxnSp macro="">
      <xdr:nvCxnSpPr>
        <xdr:cNvPr id="284" name="直線コネクタ 283"/>
        <xdr:cNvCxnSpPr/>
      </xdr:nvCxnSpPr>
      <xdr:spPr>
        <a:xfrm flipV="1">
          <a:off x="10475595" y="5309870"/>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115570</xdr:rowOff>
    </xdr:from>
    <xdr:ext cx="534670" cy="259080"/>
    <xdr:sp macro="" textlink="">
      <xdr:nvSpPr>
        <xdr:cNvPr id="285" name="補助費等最小値テキスト"/>
        <xdr:cNvSpPr txBox="1"/>
      </xdr:nvSpPr>
      <xdr:spPr>
        <a:xfrm>
          <a:off x="10528300"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111760</xdr:rowOff>
    </xdr:from>
    <xdr:to xmlns:xdr="http://schemas.openxmlformats.org/drawingml/2006/spreadsheetDrawing">
      <xdr:col>55</xdr:col>
      <xdr:colOff>88900</xdr:colOff>
      <xdr:row>37</xdr:row>
      <xdr:rowOff>111760</xdr:rowOff>
    </xdr:to>
    <xdr:cxnSp macro="">
      <xdr:nvCxnSpPr>
        <xdr:cNvPr id="286" name="直線コネクタ 285"/>
        <xdr:cNvCxnSpPr/>
      </xdr:nvCxnSpPr>
      <xdr:spPr>
        <a:xfrm>
          <a:off x="10388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5270"/>
    <xdr:sp macro="" textlink="">
      <xdr:nvSpPr>
        <xdr:cNvPr id="287" name="補助費等最大値テキスト"/>
        <xdr:cNvSpPr txBox="1"/>
      </xdr:nvSpPr>
      <xdr:spPr>
        <a:xfrm>
          <a:off x="10528300" y="50844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88" name="直線コネクタ 287"/>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47625</xdr:rowOff>
    </xdr:from>
    <xdr:to xmlns:xdr="http://schemas.openxmlformats.org/drawingml/2006/spreadsheetDrawing">
      <xdr:col>55</xdr:col>
      <xdr:colOff>0</xdr:colOff>
      <xdr:row>37</xdr:row>
      <xdr:rowOff>52070</xdr:rowOff>
    </xdr:to>
    <xdr:cxnSp macro="">
      <xdr:nvCxnSpPr>
        <xdr:cNvPr id="289" name="直線コネクタ 288"/>
        <xdr:cNvCxnSpPr/>
      </xdr:nvCxnSpPr>
      <xdr:spPr>
        <a:xfrm>
          <a:off x="9639300" y="63912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161925</xdr:rowOff>
    </xdr:from>
    <xdr:ext cx="598805" cy="259080"/>
    <xdr:sp macro="" textlink="">
      <xdr:nvSpPr>
        <xdr:cNvPr id="290" name="補助費等平均値テキスト"/>
        <xdr:cNvSpPr txBox="1"/>
      </xdr:nvSpPr>
      <xdr:spPr>
        <a:xfrm>
          <a:off x="10528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139065</xdr:rowOff>
    </xdr:from>
    <xdr:to xmlns:xdr="http://schemas.openxmlformats.org/drawingml/2006/spreadsheetDrawing">
      <xdr:col>55</xdr:col>
      <xdr:colOff>50800</xdr:colOff>
      <xdr:row>36</xdr:row>
      <xdr:rowOff>69215</xdr:rowOff>
    </xdr:to>
    <xdr:sp macro="" textlink="">
      <xdr:nvSpPr>
        <xdr:cNvPr id="291" name="フローチャート: 判断 290"/>
        <xdr:cNvSpPr/>
      </xdr:nvSpPr>
      <xdr:spPr>
        <a:xfrm>
          <a:off x="10426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47625</xdr:rowOff>
    </xdr:from>
    <xdr:to xmlns:xdr="http://schemas.openxmlformats.org/drawingml/2006/spreadsheetDrawing">
      <xdr:col>50</xdr:col>
      <xdr:colOff>114300</xdr:colOff>
      <xdr:row>37</xdr:row>
      <xdr:rowOff>65405</xdr:rowOff>
    </xdr:to>
    <xdr:cxnSp macro="">
      <xdr:nvCxnSpPr>
        <xdr:cNvPr id="292" name="直線コネクタ 291"/>
        <xdr:cNvCxnSpPr/>
      </xdr:nvCxnSpPr>
      <xdr:spPr>
        <a:xfrm flipV="1">
          <a:off x="8750300" y="63912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163830</xdr:rowOff>
    </xdr:from>
    <xdr:to xmlns:xdr="http://schemas.openxmlformats.org/drawingml/2006/spreadsheetDrawing">
      <xdr:col>50</xdr:col>
      <xdr:colOff>165100</xdr:colOff>
      <xdr:row>36</xdr:row>
      <xdr:rowOff>93980</xdr:rowOff>
    </xdr:to>
    <xdr:sp macro="" textlink="">
      <xdr:nvSpPr>
        <xdr:cNvPr id="293" name="フローチャート: 判断 292"/>
        <xdr:cNvSpPr/>
      </xdr:nvSpPr>
      <xdr:spPr>
        <a:xfrm>
          <a:off x="9588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110490</xdr:rowOff>
    </xdr:from>
    <xdr:ext cx="594995" cy="255270"/>
    <xdr:sp macro="" textlink="">
      <xdr:nvSpPr>
        <xdr:cNvPr id="294" name="テキスト ボックス 293"/>
        <xdr:cNvSpPr txBox="1"/>
      </xdr:nvSpPr>
      <xdr:spPr>
        <a:xfrm>
          <a:off x="9339580" y="5939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8255</xdr:rowOff>
    </xdr:from>
    <xdr:to xmlns:xdr="http://schemas.openxmlformats.org/drawingml/2006/spreadsheetDrawing">
      <xdr:col>45</xdr:col>
      <xdr:colOff>177800</xdr:colOff>
      <xdr:row>37</xdr:row>
      <xdr:rowOff>65405</xdr:rowOff>
    </xdr:to>
    <xdr:cxnSp macro="">
      <xdr:nvCxnSpPr>
        <xdr:cNvPr id="295" name="直線コネクタ 294"/>
        <xdr:cNvCxnSpPr/>
      </xdr:nvCxnSpPr>
      <xdr:spPr>
        <a:xfrm>
          <a:off x="7861300" y="618045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31115</xdr:rowOff>
    </xdr:from>
    <xdr:to xmlns:xdr="http://schemas.openxmlformats.org/drawingml/2006/spreadsheetDrawing">
      <xdr:col>46</xdr:col>
      <xdr:colOff>38100</xdr:colOff>
      <xdr:row>36</xdr:row>
      <xdr:rowOff>132715</xdr:rowOff>
    </xdr:to>
    <xdr:sp macro="" textlink="">
      <xdr:nvSpPr>
        <xdr:cNvPr id="296" name="フローチャート: 判断 295"/>
        <xdr:cNvSpPr/>
      </xdr:nvSpPr>
      <xdr:spPr>
        <a:xfrm>
          <a:off x="869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149225</xdr:rowOff>
    </xdr:from>
    <xdr:ext cx="594995" cy="259080"/>
    <xdr:sp macro="" textlink="">
      <xdr:nvSpPr>
        <xdr:cNvPr id="297" name="テキスト ボックス 296"/>
        <xdr:cNvSpPr txBox="1"/>
      </xdr:nvSpPr>
      <xdr:spPr>
        <a:xfrm>
          <a:off x="8450580" y="59785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8255</xdr:rowOff>
    </xdr:from>
    <xdr:to xmlns:xdr="http://schemas.openxmlformats.org/drawingml/2006/spreadsheetDrawing">
      <xdr:col>41</xdr:col>
      <xdr:colOff>50800</xdr:colOff>
      <xdr:row>37</xdr:row>
      <xdr:rowOff>110490</xdr:rowOff>
    </xdr:to>
    <xdr:cxnSp macro="">
      <xdr:nvCxnSpPr>
        <xdr:cNvPr id="298" name="直線コネクタ 297"/>
        <xdr:cNvCxnSpPr/>
      </xdr:nvCxnSpPr>
      <xdr:spPr>
        <a:xfrm flipV="1">
          <a:off x="6972300" y="618045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67945</xdr:rowOff>
    </xdr:to>
    <xdr:sp macro="" textlink="">
      <xdr:nvSpPr>
        <xdr:cNvPr id="299" name="フローチャート: 判断 298"/>
        <xdr:cNvSpPr/>
      </xdr:nvSpPr>
      <xdr:spPr>
        <a:xfrm>
          <a:off x="7810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84455</xdr:rowOff>
    </xdr:from>
    <xdr:ext cx="594995" cy="259080"/>
    <xdr:sp macro="" textlink="">
      <xdr:nvSpPr>
        <xdr:cNvPr id="300" name="テキスト ボックス 299"/>
        <xdr:cNvSpPr txBox="1"/>
      </xdr:nvSpPr>
      <xdr:spPr>
        <a:xfrm>
          <a:off x="7561580" y="57423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1" name="フローチャート: 判断 300"/>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35560</xdr:rowOff>
    </xdr:from>
    <xdr:ext cx="594995" cy="259080"/>
    <xdr:sp macro="" textlink="">
      <xdr:nvSpPr>
        <xdr:cNvPr id="302" name="テキスト ボックス 301"/>
        <xdr:cNvSpPr txBox="1"/>
      </xdr:nvSpPr>
      <xdr:spPr>
        <a:xfrm>
          <a:off x="6672580" y="6036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xdr:rowOff>
    </xdr:from>
    <xdr:to xmlns:xdr="http://schemas.openxmlformats.org/drawingml/2006/spreadsheetDrawing">
      <xdr:col>55</xdr:col>
      <xdr:colOff>50800</xdr:colOff>
      <xdr:row>37</xdr:row>
      <xdr:rowOff>102870</xdr:rowOff>
    </xdr:to>
    <xdr:sp macro="" textlink="">
      <xdr:nvSpPr>
        <xdr:cNvPr id="308" name="楕円 307"/>
        <xdr:cNvSpPr/>
      </xdr:nvSpPr>
      <xdr:spPr>
        <a:xfrm>
          <a:off x="10426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87630</xdr:rowOff>
    </xdr:from>
    <xdr:ext cx="598805" cy="255270"/>
    <xdr:sp macro="" textlink="">
      <xdr:nvSpPr>
        <xdr:cNvPr id="309" name="補助費等該当値テキスト"/>
        <xdr:cNvSpPr txBox="1"/>
      </xdr:nvSpPr>
      <xdr:spPr>
        <a:xfrm>
          <a:off x="10528300" y="6259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168275</xdr:rowOff>
    </xdr:from>
    <xdr:to xmlns:xdr="http://schemas.openxmlformats.org/drawingml/2006/spreadsheetDrawing">
      <xdr:col>50</xdr:col>
      <xdr:colOff>165100</xdr:colOff>
      <xdr:row>37</xdr:row>
      <xdr:rowOff>98425</xdr:rowOff>
    </xdr:to>
    <xdr:sp macro="" textlink="">
      <xdr:nvSpPr>
        <xdr:cNvPr id="310" name="楕円 309"/>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89535</xdr:rowOff>
    </xdr:from>
    <xdr:ext cx="594995" cy="255270"/>
    <xdr:sp macro="" textlink="">
      <xdr:nvSpPr>
        <xdr:cNvPr id="311" name="テキスト ボックス 310"/>
        <xdr:cNvSpPr txBox="1"/>
      </xdr:nvSpPr>
      <xdr:spPr>
        <a:xfrm>
          <a:off x="9339580" y="64331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xdr:rowOff>
    </xdr:from>
    <xdr:to xmlns:xdr="http://schemas.openxmlformats.org/drawingml/2006/spreadsheetDrawing">
      <xdr:col>46</xdr:col>
      <xdr:colOff>38100</xdr:colOff>
      <xdr:row>37</xdr:row>
      <xdr:rowOff>116205</xdr:rowOff>
    </xdr:to>
    <xdr:sp macro="" textlink="">
      <xdr:nvSpPr>
        <xdr:cNvPr id="312" name="楕円 311"/>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107315</xdr:rowOff>
    </xdr:from>
    <xdr:ext cx="594995" cy="259080"/>
    <xdr:sp macro="" textlink="">
      <xdr:nvSpPr>
        <xdr:cNvPr id="313" name="テキスト ボックス 312"/>
        <xdr:cNvSpPr txBox="1"/>
      </xdr:nvSpPr>
      <xdr:spPr>
        <a:xfrm>
          <a:off x="8450580" y="64509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128905</xdr:rowOff>
    </xdr:from>
    <xdr:to xmlns:xdr="http://schemas.openxmlformats.org/drawingml/2006/spreadsheetDrawing">
      <xdr:col>41</xdr:col>
      <xdr:colOff>101600</xdr:colOff>
      <xdr:row>36</xdr:row>
      <xdr:rowOff>59055</xdr:rowOff>
    </xdr:to>
    <xdr:sp macro="" textlink="">
      <xdr:nvSpPr>
        <xdr:cNvPr id="314" name="楕円 313"/>
        <xdr:cNvSpPr/>
      </xdr:nvSpPr>
      <xdr:spPr>
        <a:xfrm>
          <a:off x="7810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50165</xdr:rowOff>
    </xdr:from>
    <xdr:ext cx="594995" cy="259080"/>
    <xdr:sp macro="" textlink="">
      <xdr:nvSpPr>
        <xdr:cNvPr id="315" name="テキスト ボックス 314"/>
        <xdr:cNvSpPr txBox="1"/>
      </xdr:nvSpPr>
      <xdr:spPr>
        <a:xfrm>
          <a:off x="7561580" y="6222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59690</xdr:rowOff>
    </xdr:from>
    <xdr:to xmlns:xdr="http://schemas.openxmlformats.org/drawingml/2006/spreadsheetDrawing">
      <xdr:col>36</xdr:col>
      <xdr:colOff>165100</xdr:colOff>
      <xdr:row>37</xdr:row>
      <xdr:rowOff>161290</xdr:rowOff>
    </xdr:to>
    <xdr:sp macro="" textlink="">
      <xdr:nvSpPr>
        <xdr:cNvPr id="316" name="楕円 315"/>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152400</xdr:rowOff>
    </xdr:from>
    <xdr:ext cx="530860" cy="259080"/>
    <xdr:sp macro="" textlink="">
      <xdr:nvSpPr>
        <xdr:cNvPr id="317" name="テキスト ボックス 316"/>
        <xdr:cNvSpPr txBox="1"/>
      </xdr:nvSpPr>
      <xdr:spPr>
        <a:xfrm>
          <a:off x="6704965" y="6496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6" name="テキスト ボックス 325"/>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28" name="直線コネクタ 327"/>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5110" cy="255270"/>
    <xdr:sp macro="" textlink="">
      <xdr:nvSpPr>
        <xdr:cNvPr id="329" name="テキスト ボックス 328"/>
        <xdr:cNvSpPr txBox="1"/>
      </xdr:nvSpPr>
      <xdr:spPr>
        <a:xfrm>
          <a:off x="6355080" y="10113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0" name="直線コネクタ 329"/>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54610</xdr:rowOff>
    </xdr:from>
    <xdr:ext cx="591820" cy="255270"/>
    <xdr:sp macro="" textlink="">
      <xdr:nvSpPr>
        <xdr:cNvPr id="331" name="テキスト ボックス 330"/>
        <xdr:cNvSpPr txBox="1"/>
      </xdr:nvSpPr>
      <xdr:spPr>
        <a:xfrm>
          <a:off x="6008370" y="9827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2" name="直線コネクタ 331"/>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111760</xdr:rowOff>
    </xdr:from>
    <xdr:ext cx="591820" cy="255270"/>
    <xdr:sp macro="" textlink="">
      <xdr:nvSpPr>
        <xdr:cNvPr id="333" name="テキスト ボックス 332"/>
        <xdr:cNvSpPr txBox="1"/>
      </xdr:nvSpPr>
      <xdr:spPr>
        <a:xfrm>
          <a:off x="6008370" y="9541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820" cy="255270"/>
    <xdr:sp macro="" textlink="">
      <xdr:nvSpPr>
        <xdr:cNvPr id="335" name="テキスト ボックス 334"/>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36" name="直線コネクタ 335"/>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91820" cy="255270"/>
    <xdr:sp macro="" textlink="">
      <xdr:nvSpPr>
        <xdr:cNvPr id="337" name="テキスト ボックス 336"/>
        <xdr:cNvSpPr txBox="1"/>
      </xdr:nvSpPr>
      <xdr:spPr>
        <a:xfrm>
          <a:off x="6008370" y="8970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1820" cy="255270"/>
    <xdr:sp macro="" textlink="">
      <xdr:nvSpPr>
        <xdr:cNvPr id="339" name="テキスト ボックス 338"/>
        <xdr:cNvSpPr txBox="1"/>
      </xdr:nvSpPr>
      <xdr:spPr>
        <a:xfrm>
          <a:off x="6008370" y="8684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0" name="直線コネクタ 339"/>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91820" cy="255270"/>
    <xdr:sp macro="" textlink="">
      <xdr:nvSpPr>
        <xdr:cNvPr id="341" name="テキスト ボックス 340"/>
        <xdr:cNvSpPr txBox="1"/>
      </xdr:nvSpPr>
      <xdr:spPr>
        <a:xfrm>
          <a:off x="6008370" y="8398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3" name="テキスト ボックス 342"/>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154940</xdr:rowOff>
    </xdr:from>
    <xdr:to xmlns:xdr="http://schemas.openxmlformats.org/drawingml/2006/spreadsheetDrawing">
      <xdr:col>54</xdr:col>
      <xdr:colOff>189865</xdr:colOff>
      <xdr:row>59</xdr:row>
      <xdr:rowOff>12700</xdr:rowOff>
    </xdr:to>
    <xdr:cxnSp macro="">
      <xdr:nvCxnSpPr>
        <xdr:cNvPr id="345" name="直線コネクタ 344"/>
        <xdr:cNvCxnSpPr/>
      </xdr:nvCxnSpPr>
      <xdr:spPr>
        <a:xfrm flipV="1">
          <a:off x="10475595" y="87274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16510</xdr:rowOff>
    </xdr:from>
    <xdr:ext cx="534670" cy="259080"/>
    <xdr:sp macro="" textlink="">
      <xdr:nvSpPr>
        <xdr:cNvPr id="346" name="普通建設事業費最小値テキスト"/>
        <xdr:cNvSpPr txBox="1"/>
      </xdr:nvSpPr>
      <xdr:spPr>
        <a:xfrm>
          <a:off x="10528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7" name="直線コネクタ 346"/>
        <xdr:cNvCxnSpPr/>
      </xdr:nvCxnSpPr>
      <xdr:spPr>
        <a:xfrm>
          <a:off x="10388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98805" cy="255270"/>
    <xdr:sp macro="" textlink="">
      <xdr:nvSpPr>
        <xdr:cNvPr id="348" name="普通建設事業費最大値テキスト"/>
        <xdr:cNvSpPr txBox="1"/>
      </xdr:nvSpPr>
      <xdr:spPr>
        <a:xfrm>
          <a:off x="10528300" y="85020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49" name="直線コネクタ 348"/>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127000</xdr:rowOff>
    </xdr:from>
    <xdr:to xmlns:xdr="http://schemas.openxmlformats.org/drawingml/2006/spreadsheetDrawing">
      <xdr:col>55</xdr:col>
      <xdr:colOff>0</xdr:colOff>
      <xdr:row>58</xdr:row>
      <xdr:rowOff>71755</xdr:rowOff>
    </xdr:to>
    <xdr:cxnSp macro="">
      <xdr:nvCxnSpPr>
        <xdr:cNvPr id="350" name="直線コネクタ 349"/>
        <xdr:cNvCxnSpPr/>
      </xdr:nvCxnSpPr>
      <xdr:spPr>
        <a:xfrm>
          <a:off x="9639300" y="9728200"/>
          <a:ext cx="8382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69215</xdr:rowOff>
    </xdr:from>
    <xdr:ext cx="598805" cy="259080"/>
    <xdr:sp macro="" textlink="">
      <xdr:nvSpPr>
        <xdr:cNvPr id="351" name="普通建設事業費平均値テキスト"/>
        <xdr:cNvSpPr txBox="1"/>
      </xdr:nvSpPr>
      <xdr:spPr>
        <a:xfrm>
          <a:off x="10528300" y="9498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46355</xdr:rowOff>
    </xdr:from>
    <xdr:to xmlns:xdr="http://schemas.openxmlformats.org/drawingml/2006/spreadsheetDrawing">
      <xdr:col>55</xdr:col>
      <xdr:colOff>50800</xdr:colOff>
      <xdr:row>56</xdr:row>
      <xdr:rowOff>147955</xdr:rowOff>
    </xdr:to>
    <xdr:sp macro="" textlink="">
      <xdr:nvSpPr>
        <xdr:cNvPr id="352" name="フローチャート: 判断 351"/>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127000</xdr:rowOff>
    </xdr:from>
    <xdr:to xmlns:xdr="http://schemas.openxmlformats.org/drawingml/2006/spreadsheetDrawing">
      <xdr:col>50</xdr:col>
      <xdr:colOff>114300</xdr:colOff>
      <xdr:row>58</xdr:row>
      <xdr:rowOff>7620</xdr:rowOff>
    </xdr:to>
    <xdr:cxnSp macro="">
      <xdr:nvCxnSpPr>
        <xdr:cNvPr id="353" name="直線コネクタ 352"/>
        <xdr:cNvCxnSpPr/>
      </xdr:nvCxnSpPr>
      <xdr:spPr>
        <a:xfrm flipV="1">
          <a:off x="8750300" y="972820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18415</xdr:rowOff>
    </xdr:from>
    <xdr:to xmlns:xdr="http://schemas.openxmlformats.org/drawingml/2006/spreadsheetDrawing">
      <xdr:col>50</xdr:col>
      <xdr:colOff>165100</xdr:colOff>
      <xdr:row>56</xdr:row>
      <xdr:rowOff>120650</xdr:rowOff>
    </xdr:to>
    <xdr:sp macro="" textlink="">
      <xdr:nvSpPr>
        <xdr:cNvPr id="354" name="フローチャート: 判断 353"/>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136525</xdr:rowOff>
    </xdr:from>
    <xdr:ext cx="594995" cy="258445"/>
    <xdr:sp macro="" textlink="">
      <xdr:nvSpPr>
        <xdr:cNvPr id="355" name="テキスト ボックス 354"/>
        <xdr:cNvSpPr txBox="1"/>
      </xdr:nvSpPr>
      <xdr:spPr>
        <a:xfrm>
          <a:off x="9339580" y="93948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7620</xdr:rowOff>
    </xdr:from>
    <xdr:to xmlns:xdr="http://schemas.openxmlformats.org/drawingml/2006/spreadsheetDrawing">
      <xdr:col>45</xdr:col>
      <xdr:colOff>177800</xdr:colOff>
      <xdr:row>58</xdr:row>
      <xdr:rowOff>71755</xdr:rowOff>
    </xdr:to>
    <xdr:cxnSp macro="">
      <xdr:nvCxnSpPr>
        <xdr:cNvPr id="356" name="直線コネクタ 355"/>
        <xdr:cNvCxnSpPr/>
      </xdr:nvCxnSpPr>
      <xdr:spPr>
        <a:xfrm flipV="1">
          <a:off x="7861300" y="99517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40640</xdr:rowOff>
    </xdr:from>
    <xdr:to xmlns:xdr="http://schemas.openxmlformats.org/drawingml/2006/spreadsheetDrawing">
      <xdr:col>46</xdr:col>
      <xdr:colOff>38100</xdr:colOff>
      <xdr:row>56</xdr:row>
      <xdr:rowOff>142240</xdr:rowOff>
    </xdr:to>
    <xdr:sp macro="" textlink="">
      <xdr:nvSpPr>
        <xdr:cNvPr id="357" name="フローチャート: 判断 356"/>
        <xdr:cNvSpPr/>
      </xdr:nvSpPr>
      <xdr:spPr>
        <a:xfrm>
          <a:off x="8699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158750</xdr:rowOff>
    </xdr:from>
    <xdr:ext cx="594995" cy="259080"/>
    <xdr:sp macro="" textlink="">
      <xdr:nvSpPr>
        <xdr:cNvPr id="358" name="テキスト ボックス 357"/>
        <xdr:cNvSpPr txBox="1"/>
      </xdr:nvSpPr>
      <xdr:spPr>
        <a:xfrm>
          <a:off x="8450580" y="9417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71755</xdr:rowOff>
    </xdr:from>
    <xdr:to xmlns:xdr="http://schemas.openxmlformats.org/drawingml/2006/spreadsheetDrawing">
      <xdr:col>41</xdr:col>
      <xdr:colOff>50800</xdr:colOff>
      <xdr:row>58</xdr:row>
      <xdr:rowOff>140970</xdr:rowOff>
    </xdr:to>
    <xdr:cxnSp macro="">
      <xdr:nvCxnSpPr>
        <xdr:cNvPr id="359" name="直線コネクタ 358"/>
        <xdr:cNvCxnSpPr/>
      </xdr:nvCxnSpPr>
      <xdr:spPr>
        <a:xfrm flipV="1">
          <a:off x="6972300" y="100158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31115</xdr:rowOff>
    </xdr:from>
    <xdr:to xmlns:xdr="http://schemas.openxmlformats.org/drawingml/2006/spreadsheetDrawing">
      <xdr:col>41</xdr:col>
      <xdr:colOff>101600</xdr:colOff>
      <xdr:row>56</xdr:row>
      <xdr:rowOff>132715</xdr:rowOff>
    </xdr:to>
    <xdr:sp macro="" textlink="">
      <xdr:nvSpPr>
        <xdr:cNvPr id="360" name="フローチャート: 判断 359"/>
        <xdr:cNvSpPr/>
      </xdr:nvSpPr>
      <xdr:spPr>
        <a:xfrm>
          <a:off x="7810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149225</xdr:rowOff>
    </xdr:from>
    <xdr:ext cx="594995" cy="259080"/>
    <xdr:sp macro="" textlink="">
      <xdr:nvSpPr>
        <xdr:cNvPr id="361" name="テキスト ボックス 360"/>
        <xdr:cNvSpPr txBox="1"/>
      </xdr:nvSpPr>
      <xdr:spPr>
        <a:xfrm>
          <a:off x="7561580" y="94075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2" name="フローチャート: 判断 361"/>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6350</xdr:rowOff>
    </xdr:from>
    <xdr:ext cx="594995" cy="255270"/>
    <xdr:sp macro="" textlink="">
      <xdr:nvSpPr>
        <xdr:cNvPr id="363" name="テキスト ボックス 362"/>
        <xdr:cNvSpPr txBox="1"/>
      </xdr:nvSpPr>
      <xdr:spPr>
        <a:xfrm>
          <a:off x="6672580" y="94361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20955</xdr:rowOff>
    </xdr:from>
    <xdr:to xmlns:xdr="http://schemas.openxmlformats.org/drawingml/2006/spreadsheetDrawing">
      <xdr:col>55</xdr:col>
      <xdr:colOff>50800</xdr:colOff>
      <xdr:row>58</xdr:row>
      <xdr:rowOff>122555</xdr:rowOff>
    </xdr:to>
    <xdr:sp macro="" textlink="">
      <xdr:nvSpPr>
        <xdr:cNvPr id="369" name="楕円 368"/>
        <xdr:cNvSpPr/>
      </xdr:nvSpPr>
      <xdr:spPr>
        <a:xfrm>
          <a:off x="10426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107315</xdr:rowOff>
    </xdr:from>
    <xdr:ext cx="534670" cy="259080"/>
    <xdr:sp macro="" textlink="">
      <xdr:nvSpPr>
        <xdr:cNvPr id="370" name="普通建設事業費該当値テキスト"/>
        <xdr:cNvSpPr txBox="1"/>
      </xdr:nvSpPr>
      <xdr:spPr>
        <a:xfrm>
          <a:off x="10528300"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76200</xdr:rowOff>
    </xdr:from>
    <xdr:to xmlns:xdr="http://schemas.openxmlformats.org/drawingml/2006/spreadsheetDrawing">
      <xdr:col>50</xdr:col>
      <xdr:colOff>165100</xdr:colOff>
      <xdr:row>57</xdr:row>
      <xdr:rowOff>6350</xdr:rowOff>
    </xdr:to>
    <xdr:sp macro="" textlink="">
      <xdr:nvSpPr>
        <xdr:cNvPr id="371" name="楕円 370"/>
        <xdr:cNvSpPr/>
      </xdr:nvSpPr>
      <xdr:spPr>
        <a:xfrm>
          <a:off x="958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168910</xdr:rowOff>
    </xdr:from>
    <xdr:ext cx="594995" cy="255270"/>
    <xdr:sp macro="" textlink="">
      <xdr:nvSpPr>
        <xdr:cNvPr id="372" name="テキスト ボックス 371"/>
        <xdr:cNvSpPr txBox="1"/>
      </xdr:nvSpPr>
      <xdr:spPr>
        <a:xfrm>
          <a:off x="9339580" y="9770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128270</xdr:rowOff>
    </xdr:from>
    <xdr:to xmlns:xdr="http://schemas.openxmlformats.org/drawingml/2006/spreadsheetDrawing">
      <xdr:col>46</xdr:col>
      <xdr:colOff>38100</xdr:colOff>
      <xdr:row>58</xdr:row>
      <xdr:rowOff>58420</xdr:rowOff>
    </xdr:to>
    <xdr:sp macro="" textlink="">
      <xdr:nvSpPr>
        <xdr:cNvPr id="373" name="楕円 372"/>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49530</xdr:rowOff>
    </xdr:from>
    <xdr:ext cx="594995" cy="259080"/>
    <xdr:sp macro="" textlink="">
      <xdr:nvSpPr>
        <xdr:cNvPr id="374" name="テキスト ボックス 373"/>
        <xdr:cNvSpPr txBox="1"/>
      </xdr:nvSpPr>
      <xdr:spPr>
        <a:xfrm>
          <a:off x="8450580" y="9993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20955</xdr:rowOff>
    </xdr:from>
    <xdr:to xmlns:xdr="http://schemas.openxmlformats.org/drawingml/2006/spreadsheetDrawing">
      <xdr:col>41</xdr:col>
      <xdr:colOff>101600</xdr:colOff>
      <xdr:row>58</xdr:row>
      <xdr:rowOff>122555</xdr:rowOff>
    </xdr:to>
    <xdr:sp macro="" textlink="">
      <xdr:nvSpPr>
        <xdr:cNvPr id="375" name="楕円 374"/>
        <xdr:cNvSpPr/>
      </xdr:nvSpPr>
      <xdr:spPr>
        <a:xfrm>
          <a:off x="781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113665</xdr:rowOff>
    </xdr:from>
    <xdr:ext cx="530860" cy="258445"/>
    <xdr:sp macro="" textlink="">
      <xdr:nvSpPr>
        <xdr:cNvPr id="376" name="テキスト ボックス 375"/>
        <xdr:cNvSpPr txBox="1"/>
      </xdr:nvSpPr>
      <xdr:spPr>
        <a:xfrm>
          <a:off x="7593965" y="100577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90170</xdr:rowOff>
    </xdr:from>
    <xdr:to xmlns:xdr="http://schemas.openxmlformats.org/drawingml/2006/spreadsheetDrawing">
      <xdr:col>36</xdr:col>
      <xdr:colOff>165100</xdr:colOff>
      <xdr:row>59</xdr:row>
      <xdr:rowOff>20320</xdr:rowOff>
    </xdr:to>
    <xdr:sp macro="" textlink="">
      <xdr:nvSpPr>
        <xdr:cNvPr id="377" name="楕円 376"/>
        <xdr:cNvSpPr/>
      </xdr:nvSpPr>
      <xdr:spPr>
        <a:xfrm>
          <a:off x="692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11430</xdr:rowOff>
    </xdr:from>
    <xdr:ext cx="530860" cy="259080"/>
    <xdr:sp macro="" textlink="">
      <xdr:nvSpPr>
        <xdr:cNvPr id="378" name="テキスト ボックス 377"/>
        <xdr:cNvSpPr txBox="1"/>
      </xdr:nvSpPr>
      <xdr:spPr>
        <a:xfrm>
          <a:off x="6704965" y="10126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7" name="テキスト ボックス 386"/>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90" name="テキスト ボックス 389"/>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5270"/>
    <xdr:sp macro="" textlink="">
      <xdr:nvSpPr>
        <xdr:cNvPr id="392" name="テキスト ボックス 391"/>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820" cy="255270"/>
    <xdr:sp macro="" textlink="">
      <xdr:nvSpPr>
        <xdr:cNvPr id="394" name="テキスト ボックス 393"/>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820" cy="255270"/>
    <xdr:sp macro="" textlink="">
      <xdr:nvSpPr>
        <xdr:cNvPr id="396" name="テキスト ボックス 395"/>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8" name="テキスト ボックス 397"/>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140335</xdr:rowOff>
    </xdr:from>
    <xdr:to xmlns:xdr="http://schemas.openxmlformats.org/drawingml/2006/spreadsheetDrawing">
      <xdr:col>54</xdr:col>
      <xdr:colOff>189865</xdr:colOff>
      <xdr:row>78</xdr:row>
      <xdr:rowOff>139700</xdr:rowOff>
    </xdr:to>
    <xdr:cxnSp macro="">
      <xdr:nvCxnSpPr>
        <xdr:cNvPr id="400" name="直線コネクタ 399"/>
        <xdr:cNvCxnSpPr/>
      </xdr:nvCxnSpPr>
      <xdr:spPr>
        <a:xfrm flipV="1">
          <a:off x="10475595" y="121418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5270"/>
    <xdr:sp macro="" textlink="">
      <xdr:nvSpPr>
        <xdr:cNvPr id="401" name="普通建設事業費 （ うち新規整備　）最小値テキスト"/>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86995</xdr:rowOff>
    </xdr:from>
    <xdr:ext cx="598805" cy="255270"/>
    <xdr:sp macro="" textlink="">
      <xdr:nvSpPr>
        <xdr:cNvPr id="403" name="普通建設事業費 （ うち新規整備　）最大値テキスト"/>
        <xdr:cNvSpPr txBox="1"/>
      </xdr:nvSpPr>
      <xdr:spPr>
        <a:xfrm>
          <a:off x="10528300" y="119170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140335</xdr:rowOff>
    </xdr:from>
    <xdr:to xmlns:xdr="http://schemas.openxmlformats.org/drawingml/2006/spreadsheetDrawing">
      <xdr:col>55</xdr:col>
      <xdr:colOff>88900</xdr:colOff>
      <xdr:row>70</xdr:row>
      <xdr:rowOff>140335</xdr:rowOff>
    </xdr:to>
    <xdr:cxnSp macro="">
      <xdr:nvCxnSpPr>
        <xdr:cNvPr id="404" name="直線コネクタ 403"/>
        <xdr:cNvCxnSpPr/>
      </xdr:nvCxnSpPr>
      <xdr:spPr>
        <a:xfrm>
          <a:off x="10388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151130</xdr:rowOff>
    </xdr:from>
    <xdr:to xmlns:xdr="http://schemas.openxmlformats.org/drawingml/2006/spreadsheetDrawing">
      <xdr:col>55</xdr:col>
      <xdr:colOff>0</xdr:colOff>
      <xdr:row>78</xdr:row>
      <xdr:rowOff>29845</xdr:rowOff>
    </xdr:to>
    <xdr:cxnSp macro="">
      <xdr:nvCxnSpPr>
        <xdr:cNvPr id="405" name="直線コネクタ 404"/>
        <xdr:cNvCxnSpPr/>
      </xdr:nvCxnSpPr>
      <xdr:spPr>
        <a:xfrm>
          <a:off x="9639300" y="1335278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50800</xdr:rowOff>
    </xdr:from>
    <xdr:ext cx="534670" cy="259080"/>
    <xdr:sp macro="" textlink="">
      <xdr:nvSpPr>
        <xdr:cNvPr id="406" name="普通建設事業費 （ うち新規整備　）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07" name="フローチャート: 判断 406"/>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151130</xdr:rowOff>
    </xdr:from>
    <xdr:to xmlns:xdr="http://schemas.openxmlformats.org/drawingml/2006/spreadsheetDrawing">
      <xdr:col>50</xdr:col>
      <xdr:colOff>114300</xdr:colOff>
      <xdr:row>77</xdr:row>
      <xdr:rowOff>152400</xdr:rowOff>
    </xdr:to>
    <xdr:cxnSp macro="">
      <xdr:nvCxnSpPr>
        <xdr:cNvPr id="408" name="直線コネクタ 407"/>
        <xdr:cNvCxnSpPr/>
      </xdr:nvCxnSpPr>
      <xdr:spPr>
        <a:xfrm flipV="1">
          <a:off x="8750300" y="13352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167640</xdr:rowOff>
    </xdr:from>
    <xdr:to xmlns:xdr="http://schemas.openxmlformats.org/drawingml/2006/spreadsheetDrawing">
      <xdr:col>50</xdr:col>
      <xdr:colOff>165100</xdr:colOff>
      <xdr:row>77</xdr:row>
      <xdr:rowOff>97790</xdr:rowOff>
    </xdr:to>
    <xdr:sp macro="" textlink="">
      <xdr:nvSpPr>
        <xdr:cNvPr id="409" name="フローチャート: 判断 408"/>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114300</xdr:rowOff>
    </xdr:from>
    <xdr:ext cx="530860" cy="259080"/>
    <xdr:sp macro="" textlink="">
      <xdr:nvSpPr>
        <xdr:cNvPr id="410" name="テキスト ボックス 409"/>
        <xdr:cNvSpPr txBox="1"/>
      </xdr:nvSpPr>
      <xdr:spPr>
        <a:xfrm>
          <a:off x="9371965" y="12973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152400</xdr:rowOff>
    </xdr:from>
    <xdr:to xmlns:xdr="http://schemas.openxmlformats.org/drawingml/2006/spreadsheetDrawing">
      <xdr:col>45</xdr:col>
      <xdr:colOff>177800</xdr:colOff>
      <xdr:row>77</xdr:row>
      <xdr:rowOff>163830</xdr:rowOff>
    </xdr:to>
    <xdr:cxnSp macro="">
      <xdr:nvCxnSpPr>
        <xdr:cNvPr id="411" name="直線コネクタ 410"/>
        <xdr:cNvCxnSpPr/>
      </xdr:nvCxnSpPr>
      <xdr:spPr>
        <a:xfrm flipV="1">
          <a:off x="7861300" y="13354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149225</xdr:rowOff>
    </xdr:to>
    <xdr:sp macro="" textlink="">
      <xdr:nvSpPr>
        <xdr:cNvPr id="412" name="フローチャート: 判断 411"/>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166370</xdr:rowOff>
    </xdr:from>
    <xdr:ext cx="530860" cy="255270"/>
    <xdr:sp macro="" textlink="">
      <xdr:nvSpPr>
        <xdr:cNvPr id="413" name="テキスト ボックス 412"/>
        <xdr:cNvSpPr txBox="1"/>
      </xdr:nvSpPr>
      <xdr:spPr>
        <a:xfrm>
          <a:off x="8482965" y="13025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163830</xdr:rowOff>
    </xdr:from>
    <xdr:to xmlns:xdr="http://schemas.openxmlformats.org/drawingml/2006/spreadsheetDrawing">
      <xdr:col>41</xdr:col>
      <xdr:colOff>50800</xdr:colOff>
      <xdr:row>78</xdr:row>
      <xdr:rowOff>59690</xdr:rowOff>
    </xdr:to>
    <xdr:cxnSp macro="">
      <xdr:nvCxnSpPr>
        <xdr:cNvPr id="414" name="直線コネクタ 413"/>
        <xdr:cNvCxnSpPr/>
      </xdr:nvCxnSpPr>
      <xdr:spPr>
        <a:xfrm flipV="1">
          <a:off x="6972300" y="133654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15" name="フローチャート: 判断 414"/>
        <xdr:cNvSpPr/>
      </xdr:nvSpPr>
      <xdr:spPr>
        <a:xfrm>
          <a:off x="781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166370</xdr:rowOff>
    </xdr:from>
    <xdr:ext cx="530860" cy="255270"/>
    <xdr:sp macro="" textlink="">
      <xdr:nvSpPr>
        <xdr:cNvPr id="416" name="テキスト ボックス 415"/>
        <xdr:cNvSpPr txBox="1"/>
      </xdr:nvSpPr>
      <xdr:spPr>
        <a:xfrm>
          <a:off x="7593965" y="13025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61595</xdr:rowOff>
    </xdr:from>
    <xdr:to xmlns:xdr="http://schemas.openxmlformats.org/drawingml/2006/spreadsheetDrawing">
      <xdr:col>36</xdr:col>
      <xdr:colOff>165100</xdr:colOff>
      <xdr:row>77</xdr:row>
      <xdr:rowOff>163195</xdr:rowOff>
    </xdr:to>
    <xdr:sp macro="" textlink="">
      <xdr:nvSpPr>
        <xdr:cNvPr id="417" name="フローチャート: 判断 416"/>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8255</xdr:rowOff>
    </xdr:from>
    <xdr:ext cx="530860" cy="255270"/>
    <xdr:sp macro="" textlink="">
      <xdr:nvSpPr>
        <xdr:cNvPr id="418" name="テキスト ボックス 417"/>
        <xdr:cNvSpPr txBox="1"/>
      </xdr:nvSpPr>
      <xdr:spPr>
        <a:xfrm>
          <a:off x="6704965" y="13038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150495</xdr:rowOff>
    </xdr:from>
    <xdr:to xmlns:xdr="http://schemas.openxmlformats.org/drawingml/2006/spreadsheetDrawing">
      <xdr:col>55</xdr:col>
      <xdr:colOff>50800</xdr:colOff>
      <xdr:row>78</xdr:row>
      <xdr:rowOff>80645</xdr:rowOff>
    </xdr:to>
    <xdr:sp macro="" textlink="">
      <xdr:nvSpPr>
        <xdr:cNvPr id="424" name="楕円 423"/>
        <xdr:cNvSpPr/>
      </xdr:nvSpPr>
      <xdr:spPr>
        <a:xfrm>
          <a:off x="10426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65405</xdr:rowOff>
    </xdr:from>
    <xdr:ext cx="534670" cy="255270"/>
    <xdr:sp macro="" textlink="">
      <xdr:nvSpPr>
        <xdr:cNvPr id="425" name="普通建設事業費 （ うち新規整備　）該当値テキスト"/>
        <xdr:cNvSpPr txBox="1"/>
      </xdr:nvSpPr>
      <xdr:spPr>
        <a:xfrm>
          <a:off x="10528300" y="132670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100330</xdr:rowOff>
    </xdr:from>
    <xdr:to xmlns:xdr="http://schemas.openxmlformats.org/drawingml/2006/spreadsheetDrawing">
      <xdr:col>50</xdr:col>
      <xdr:colOff>165100</xdr:colOff>
      <xdr:row>78</xdr:row>
      <xdr:rowOff>30480</xdr:rowOff>
    </xdr:to>
    <xdr:sp macro="" textlink="">
      <xdr:nvSpPr>
        <xdr:cNvPr id="426" name="楕円 425"/>
        <xdr:cNvSpPr/>
      </xdr:nvSpPr>
      <xdr:spPr>
        <a:xfrm>
          <a:off x="9588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0860" cy="258445"/>
    <xdr:sp macro="" textlink="">
      <xdr:nvSpPr>
        <xdr:cNvPr id="427" name="テキスト ボックス 426"/>
        <xdr:cNvSpPr txBox="1"/>
      </xdr:nvSpPr>
      <xdr:spPr>
        <a:xfrm>
          <a:off x="9371965" y="13395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101600</xdr:rowOff>
    </xdr:from>
    <xdr:to xmlns:xdr="http://schemas.openxmlformats.org/drawingml/2006/spreadsheetDrawing">
      <xdr:col>46</xdr:col>
      <xdr:colOff>38100</xdr:colOff>
      <xdr:row>78</xdr:row>
      <xdr:rowOff>31750</xdr:rowOff>
    </xdr:to>
    <xdr:sp macro="" textlink="">
      <xdr:nvSpPr>
        <xdr:cNvPr id="428" name="楕円 427"/>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22860</xdr:rowOff>
    </xdr:from>
    <xdr:ext cx="530860" cy="259080"/>
    <xdr:sp macro="" textlink="">
      <xdr:nvSpPr>
        <xdr:cNvPr id="429" name="テキスト ボックス 428"/>
        <xdr:cNvSpPr txBox="1"/>
      </xdr:nvSpPr>
      <xdr:spPr>
        <a:xfrm>
          <a:off x="8482965" y="1339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113030</xdr:rowOff>
    </xdr:from>
    <xdr:to xmlns:xdr="http://schemas.openxmlformats.org/drawingml/2006/spreadsheetDrawing">
      <xdr:col>41</xdr:col>
      <xdr:colOff>101600</xdr:colOff>
      <xdr:row>78</xdr:row>
      <xdr:rowOff>43180</xdr:rowOff>
    </xdr:to>
    <xdr:sp macro="" textlink="">
      <xdr:nvSpPr>
        <xdr:cNvPr id="430" name="楕円 429"/>
        <xdr:cNvSpPr/>
      </xdr:nvSpPr>
      <xdr:spPr>
        <a:xfrm>
          <a:off x="781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34290</xdr:rowOff>
    </xdr:from>
    <xdr:ext cx="530860" cy="259080"/>
    <xdr:sp macro="" textlink="">
      <xdr:nvSpPr>
        <xdr:cNvPr id="431" name="テキスト ボックス 430"/>
        <xdr:cNvSpPr txBox="1"/>
      </xdr:nvSpPr>
      <xdr:spPr>
        <a:xfrm>
          <a:off x="7593965" y="13407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xdr:rowOff>
    </xdr:from>
    <xdr:to xmlns:xdr="http://schemas.openxmlformats.org/drawingml/2006/spreadsheetDrawing">
      <xdr:col>36</xdr:col>
      <xdr:colOff>165100</xdr:colOff>
      <xdr:row>78</xdr:row>
      <xdr:rowOff>110490</xdr:rowOff>
    </xdr:to>
    <xdr:sp macro="" textlink="">
      <xdr:nvSpPr>
        <xdr:cNvPr id="432" name="楕円 431"/>
        <xdr:cNvSpPr/>
      </xdr:nvSpPr>
      <xdr:spPr>
        <a:xfrm>
          <a:off x="692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101600</xdr:rowOff>
    </xdr:from>
    <xdr:ext cx="530860" cy="259080"/>
    <xdr:sp macro="" textlink="">
      <xdr:nvSpPr>
        <xdr:cNvPr id="433" name="テキスト ボックス 432"/>
        <xdr:cNvSpPr txBox="1"/>
      </xdr:nvSpPr>
      <xdr:spPr>
        <a:xfrm>
          <a:off x="6704965" y="13474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2" name="テキスト ボックス 44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5" name="テキスト ボックス 444"/>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820" cy="259080"/>
    <xdr:sp macro="" textlink="">
      <xdr:nvSpPr>
        <xdr:cNvPr id="447" name="テキスト ボックス 446"/>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49" name="テキスト ボックス 448"/>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1" name="テキスト ボックス 450"/>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3" name="テキスト ボックス 452"/>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5" name="テキスト ボックス 454"/>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15240</xdr:rowOff>
    </xdr:from>
    <xdr:to xmlns:xdr="http://schemas.openxmlformats.org/drawingml/2006/spreadsheetDrawing">
      <xdr:col>54</xdr:col>
      <xdr:colOff>189865</xdr:colOff>
      <xdr:row>98</xdr:row>
      <xdr:rowOff>156845</xdr:rowOff>
    </xdr:to>
    <xdr:cxnSp macro="">
      <xdr:nvCxnSpPr>
        <xdr:cNvPr id="457" name="直線コネクタ 456"/>
        <xdr:cNvCxnSpPr/>
      </xdr:nvCxnSpPr>
      <xdr:spPr>
        <a:xfrm flipV="1">
          <a:off x="10475595" y="1561719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160655</xdr:rowOff>
    </xdr:from>
    <xdr:ext cx="534670" cy="259080"/>
    <xdr:sp macro="" textlink="">
      <xdr:nvSpPr>
        <xdr:cNvPr id="458" name="普通建設事業費 （ うち更新整備　）最小値テキスト"/>
        <xdr:cNvSpPr txBox="1"/>
      </xdr:nvSpPr>
      <xdr:spPr>
        <a:xfrm>
          <a:off x="10528300" y="1696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156845</xdr:rowOff>
    </xdr:from>
    <xdr:to xmlns:xdr="http://schemas.openxmlformats.org/drawingml/2006/spreadsheetDrawing">
      <xdr:col>55</xdr:col>
      <xdr:colOff>88900</xdr:colOff>
      <xdr:row>98</xdr:row>
      <xdr:rowOff>156845</xdr:rowOff>
    </xdr:to>
    <xdr:cxnSp macro="">
      <xdr:nvCxnSpPr>
        <xdr:cNvPr id="459" name="直線コネクタ 458"/>
        <xdr:cNvCxnSpPr/>
      </xdr:nvCxnSpPr>
      <xdr:spPr>
        <a:xfrm>
          <a:off x="10388600" y="1695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133350</xdr:rowOff>
    </xdr:from>
    <xdr:ext cx="598805" cy="255270"/>
    <xdr:sp macro="" textlink="">
      <xdr:nvSpPr>
        <xdr:cNvPr id="460" name="普通建設事業費 （ うち更新整備　）最大値テキスト"/>
        <xdr:cNvSpPr txBox="1"/>
      </xdr:nvSpPr>
      <xdr:spPr>
        <a:xfrm>
          <a:off x="10528300" y="15392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15240</xdr:rowOff>
    </xdr:from>
    <xdr:to xmlns:xdr="http://schemas.openxmlformats.org/drawingml/2006/spreadsheetDrawing">
      <xdr:col>55</xdr:col>
      <xdr:colOff>88900</xdr:colOff>
      <xdr:row>91</xdr:row>
      <xdr:rowOff>15240</xdr:rowOff>
    </xdr:to>
    <xdr:cxnSp macro="">
      <xdr:nvCxnSpPr>
        <xdr:cNvPr id="461" name="直線コネクタ 460"/>
        <xdr:cNvCxnSpPr/>
      </xdr:nvCxnSpPr>
      <xdr:spPr>
        <a:xfrm>
          <a:off x="10388600" y="1561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145415</xdr:rowOff>
    </xdr:from>
    <xdr:to xmlns:xdr="http://schemas.openxmlformats.org/drawingml/2006/spreadsheetDrawing">
      <xdr:col>55</xdr:col>
      <xdr:colOff>0</xdr:colOff>
      <xdr:row>97</xdr:row>
      <xdr:rowOff>168275</xdr:rowOff>
    </xdr:to>
    <xdr:cxnSp macro="">
      <xdr:nvCxnSpPr>
        <xdr:cNvPr id="462" name="直線コネクタ 461"/>
        <xdr:cNvCxnSpPr/>
      </xdr:nvCxnSpPr>
      <xdr:spPr>
        <a:xfrm>
          <a:off x="9639300" y="16776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98805" cy="258445"/>
    <xdr:sp macro="" textlink="">
      <xdr:nvSpPr>
        <xdr:cNvPr id="463" name="普通建設事業費 （ うち更新整備　）平均値テキスト"/>
        <xdr:cNvSpPr txBox="1"/>
      </xdr:nvSpPr>
      <xdr:spPr>
        <a:xfrm>
          <a:off x="10528300" y="16401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4" name="フローチャート: 判断 463"/>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145415</xdr:rowOff>
    </xdr:from>
    <xdr:to xmlns:xdr="http://schemas.openxmlformats.org/drawingml/2006/spreadsheetDrawing">
      <xdr:col>50</xdr:col>
      <xdr:colOff>114300</xdr:colOff>
      <xdr:row>98</xdr:row>
      <xdr:rowOff>37465</xdr:rowOff>
    </xdr:to>
    <xdr:cxnSp macro="">
      <xdr:nvCxnSpPr>
        <xdr:cNvPr id="465" name="直線コネクタ 464"/>
        <xdr:cNvCxnSpPr/>
      </xdr:nvCxnSpPr>
      <xdr:spPr>
        <a:xfrm flipV="1">
          <a:off x="8750300" y="167760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81915</xdr:rowOff>
    </xdr:from>
    <xdr:to xmlns:xdr="http://schemas.openxmlformats.org/drawingml/2006/spreadsheetDrawing">
      <xdr:col>50</xdr:col>
      <xdr:colOff>165100</xdr:colOff>
      <xdr:row>97</xdr:row>
      <xdr:rowOff>12065</xdr:rowOff>
    </xdr:to>
    <xdr:sp macro="" textlink="">
      <xdr:nvSpPr>
        <xdr:cNvPr id="466" name="フローチャート: 判断 465"/>
        <xdr:cNvSpPr/>
      </xdr:nvSpPr>
      <xdr:spPr>
        <a:xfrm>
          <a:off x="9588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29210</xdr:rowOff>
    </xdr:from>
    <xdr:ext cx="594995" cy="255270"/>
    <xdr:sp macro="" textlink="">
      <xdr:nvSpPr>
        <xdr:cNvPr id="467" name="テキスト ボックス 466"/>
        <xdr:cNvSpPr txBox="1"/>
      </xdr:nvSpPr>
      <xdr:spPr>
        <a:xfrm>
          <a:off x="9339580" y="16316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25400</xdr:rowOff>
    </xdr:from>
    <xdr:to xmlns:xdr="http://schemas.openxmlformats.org/drawingml/2006/spreadsheetDrawing">
      <xdr:col>45</xdr:col>
      <xdr:colOff>177800</xdr:colOff>
      <xdr:row>98</xdr:row>
      <xdr:rowOff>37465</xdr:rowOff>
    </xdr:to>
    <xdr:cxnSp macro="">
      <xdr:nvCxnSpPr>
        <xdr:cNvPr id="468" name="直線コネクタ 467"/>
        <xdr:cNvCxnSpPr/>
      </xdr:nvCxnSpPr>
      <xdr:spPr>
        <a:xfrm>
          <a:off x="7861300" y="168275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102235</xdr:rowOff>
    </xdr:from>
    <xdr:to xmlns:xdr="http://schemas.openxmlformats.org/drawingml/2006/spreadsheetDrawing">
      <xdr:col>46</xdr:col>
      <xdr:colOff>38100</xdr:colOff>
      <xdr:row>97</xdr:row>
      <xdr:rowOff>32385</xdr:rowOff>
    </xdr:to>
    <xdr:sp macro="" textlink="">
      <xdr:nvSpPr>
        <xdr:cNvPr id="469" name="フローチャート: 判断 468"/>
        <xdr:cNvSpPr/>
      </xdr:nvSpPr>
      <xdr:spPr>
        <a:xfrm>
          <a:off x="869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48895</xdr:rowOff>
    </xdr:from>
    <xdr:ext cx="594995" cy="259080"/>
    <xdr:sp macro="" textlink="">
      <xdr:nvSpPr>
        <xdr:cNvPr id="470" name="テキスト ボックス 469"/>
        <xdr:cNvSpPr txBox="1"/>
      </xdr:nvSpPr>
      <xdr:spPr>
        <a:xfrm>
          <a:off x="8450580" y="16336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25400</xdr:rowOff>
    </xdr:from>
    <xdr:to xmlns:xdr="http://schemas.openxmlformats.org/drawingml/2006/spreadsheetDrawing">
      <xdr:col>41</xdr:col>
      <xdr:colOff>50800</xdr:colOff>
      <xdr:row>98</xdr:row>
      <xdr:rowOff>59055</xdr:rowOff>
    </xdr:to>
    <xdr:cxnSp macro="">
      <xdr:nvCxnSpPr>
        <xdr:cNvPr id="471" name="直線コネクタ 470"/>
        <xdr:cNvCxnSpPr/>
      </xdr:nvCxnSpPr>
      <xdr:spPr>
        <a:xfrm flipV="1">
          <a:off x="6972300" y="16827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72" name="フローチャート: 判断 471"/>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154940</xdr:rowOff>
    </xdr:from>
    <xdr:ext cx="594995" cy="255270"/>
    <xdr:sp macro="" textlink="">
      <xdr:nvSpPr>
        <xdr:cNvPr id="473" name="テキスト ボックス 472"/>
        <xdr:cNvSpPr txBox="1"/>
      </xdr:nvSpPr>
      <xdr:spPr>
        <a:xfrm>
          <a:off x="7561580" y="16271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74" name="フローチャート: 判断 473"/>
        <xdr:cNvSpPr/>
      </xdr:nvSpPr>
      <xdr:spPr>
        <a:xfrm>
          <a:off x="6921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25400</xdr:rowOff>
    </xdr:from>
    <xdr:ext cx="594995" cy="259080"/>
    <xdr:sp macro="" textlink="">
      <xdr:nvSpPr>
        <xdr:cNvPr id="475" name="テキスト ボックス 474"/>
        <xdr:cNvSpPr txBox="1"/>
      </xdr:nvSpPr>
      <xdr:spPr>
        <a:xfrm>
          <a:off x="6672580" y="16313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117475</xdr:rowOff>
    </xdr:from>
    <xdr:to xmlns:xdr="http://schemas.openxmlformats.org/drawingml/2006/spreadsheetDrawing">
      <xdr:col>55</xdr:col>
      <xdr:colOff>50800</xdr:colOff>
      <xdr:row>98</xdr:row>
      <xdr:rowOff>47625</xdr:rowOff>
    </xdr:to>
    <xdr:sp macro="" textlink="">
      <xdr:nvSpPr>
        <xdr:cNvPr id="481" name="楕円 480"/>
        <xdr:cNvSpPr/>
      </xdr:nvSpPr>
      <xdr:spPr>
        <a:xfrm>
          <a:off x="104267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95885</xdr:rowOff>
    </xdr:from>
    <xdr:ext cx="534670" cy="259080"/>
    <xdr:sp macro="" textlink="">
      <xdr:nvSpPr>
        <xdr:cNvPr id="482" name="普通建設事業費 （ うち更新整備　）該当値テキスト"/>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94615</xdr:rowOff>
    </xdr:from>
    <xdr:to xmlns:xdr="http://schemas.openxmlformats.org/drawingml/2006/spreadsheetDrawing">
      <xdr:col>50</xdr:col>
      <xdr:colOff>165100</xdr:colOff>
      <xdr:row>98</xdr:row>
      <xdr:rowOff>24765</xdr:rowOff>
    </xdr:to>
    <xdr:sp macro="" textlink="">
      <xdr:nvSpPr>
        <xdr:cNvPr id="483" name="楕円 482"/>
        <xdr:cNvSpPr/>
      </xdr:nvSpPr>
      <xdr:spPr>
        <a:xfrm>
          <a:off x="9588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15875</xdr:rowOff>
    </xdr:from>
    <xdr:ext cx="530860" cy="259080"/>
    <xdr:sp macro="" textlink="">
      <xdr:nvSpPr>
        <xdr:cNvPr id="484" name="テキスト ボックス 483"/>
        <xdr:cNvSpPr txBox="1"/>
      </xdr:nvSpPr>
      <xdr:spPr>
        <a:xfrm>
          <a:off x="9371965" y="16817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158115</xdr:rowOff>
    </xdr:from>
    <xdr:to xmlns:xdr="http://schemas.openxmlformats.org/drawingml/2006/spreadsheetDrawing">
      <xdr:col>46</xdr:col>
      <xdr:colOff>38100</xdr:colOff>
      <xdr:row>98</xdr:row>
      <xdr:rowOff>88265</xdr:rowOff>
    </xdr:to>
    <xdr:sp macro="" textlink="">
      <xdr:nvSpPr>
        <xdr:cNvPr id="485" name="楕円 484"/>
        <xdr:cNvSpPr/>
      </xdr:nvSpPr>
      <xdr:spPr>
        <a:xfrm>
          <a:off x="8699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79375</xdr:rowOff>
    </xdr:from>
    <xdr:ext cx="530860" cy="258445"/>
    <xdr:sp macro="" textlink="">
      <xdr:nvSpPr>
        <xdr:cNvPr id="486" name="テキスト ボックス 485"/>
        <xdr:cNvSpPr txBox="1"/>
      </xdr:nvSpPr>
      <xdr:spPr>
        <a:xfrm>
          <a:off x="8482965" y="16881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146050</xdr:rowOff>
    </xdr:from>
    <xdr:to xmlns:xdr="http://schemas.openxmlformats.org/drawingml/2006/spreadsheetDrawing">
      <xdr:col>41</xdr:col>
      <xdr:colOff>101600</xdr:colOff>
      <xdr:row>98</xdr:row>
      <xdr:rowOff>76200</xdr:rowOff>
    </xdr:to>
    <xdr:sp macro="" textlink="">
      <xdr:nvSpPr>
        <xdr:cNvPr id="487" name="楕円 486"/>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67310</xdr:rowOff>
    </xdr:from>
    <xdr:ext cx="530860" cy="259080"/>
    <xdr:sp macro="" textlink="">
      <xdr:nvSpPr>
        <xdr:cNvPr id="488" name="テキスト ボックス 487"/>
        <xdr:cNvSpPr txBox="1"/>
      </xdr:nvSpPr>
      <xdr:spPr>
        <a:xfrm>
          <a:off x="7593965" y="1686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8255</xdr:rowOff>
    </xdr:from>
    <xdr:to xmlns:xdr="http://schemas.openxmlformats.org/drawingml/2006/spreadsheetDrawing">
      <xdr:col>36</xdr:col>
      <xdr:colOff>165100</xdr:colOff>
      <xdr:row>98</xdr:row>
      <xdr:rowOff>109855</xdr:rowOff>
    </xdr:to>
    <xdr:sp macro="" textlink="">
      <xdr:nvSpPr>
        <xdr:cNvPr id="489" name="楕円 488"/>
        <xdr:cNvSpPr/>
      </xdr:nvSpPr>
      <xdr:spPr>
        <a:xfrm>
          <a:off x="6921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100965</xdr:rowOff>
    </xdr:from>
    <xdr:ext cx="530860" cy="255270"/>
    <xdr:sp macro="" textlink="">
      <xdr:nvSpPr>
        <xdr:cNvPr id="490" name="テキスト ボックス 489"/>
        <xdr:cNvSpPr txBox="1"/>
      </xdr:nvSpPr>
      <xdr:spPr>
        <a:xfrm>
          <a:off x="6704965" y="16903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9" name="テキスト ボックス 498"/>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2" name="テキスト ボックス 501"/>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820" cy="255270"/>
    <xdr:sp macro="" textlink="">
      <xdr:nvSpPr>
        <xdr:cNvPr id="506" name="テキスト ボックス 505"/>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820" cy="259080"/>
    <xdr:sp macro="" textlink="">
      <xdr:nvSpPr>
        <xdr:cNvPr id="508" name="テキスト ボックス 507"/>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820" cy="259080"/>
    <xdr:sp macro="" textlink="">
      <xdr:nvSpPr>
        <xdr:cNvPr id="510" name="テキスト ボックス 509"/>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2" name="テキスト ボックス 511"/>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43180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161290</xdr:rowOff>
    </xdr:from>
    <xdr:ext cx="598805" cy="259080"/>
    <xdr:sp macro="" textlink="">
      <xdr:nvSpPr>
        <xdr:cNvPr id="517" name="災害復旧事業費最大値テキスト"/>
        <xdr:cNvSpPr txBox="1"/>
      </xdr:nvSpPr>
      <xdr:spPr>
        <a:xfrm>
          <a:off x="16370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43180</xdr:rowOff>
    </xdr:from>
    <xdr:to xmlns:xdr="http://schemas.openxmlformats.org/drawingml/2006/spreadsheetDrawing">
      <xdr:col>86</xdr:col>
      <xdr:colOff>25400</xdr:colOff>
      <xdr:row>31</xdr:row>
      <xdr:rowOff>43180</xdr:rowOff>
    </xdr:to>
    <xdr:cxnSp macro="">
      <xdr:nvCxnSpPr>
        <xdr:cNvPr id="518" name="直線コネクタ 517"/>
        <xdr:cNvCxnSpPr/>
      </xdr:nvCxnSpPr>
      <xdr:spPr>
        <a:xfrm>
          <a:off x="16230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65405</xdr:rowOff>
    </xdr:from>
    <xdr:to xmlns:xdr="http://schemas.openxmlformats.org/drawingml/2006/spreadsheetDrawing">
      <xdr:col>85</xdr:col>
      <xdr:colOff>127000</xdr:colOff>
      <xdr:row>38</xdr:row>
      <xdr:rowOff>92710</xdr:rowOff>
    </xdr:to>
    <xdr:cxnSp macro="">
      <xdr:nvCxnSpPr>
        <xdr:cNvPr id="519" name="直線コネクタ 518"/>
        <xdr:cNvCxnSpPr/>
      </xdr:nvCxnSpPr>
      <xdr:spPr>
        <a:xfrm flipV="1">
          <a:off x="15481300" y="65805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19050</xdr:rowOff>
    </xdr:from>
    <xdr:ext cx="534670" cy="255270"/>
    <xdr:sp macro="" textlink="">
      <xdr:nvSpPr>
        <xdr:cNvPr id="520" name="災害復旧事業費平均値テキスト"/>
        <xdr:cNvSpPr txBox="1"/>
      </xdr:nvSpPr>
      <xdr:spPr>
        <a:xfrm>
          <a:off x="16370300" y="6534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21" name="フローチャート: 判断 520"/>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92710</xdr:rowOff>
    </xdr:from>
    <xdr:to xmlns:xdr="http://schemas.openxmlformats.org/drawingml/2006/spreadsheetDrawing">
      <xdr:col>81</xdr:col>
      <xdr:colOff>50800</xdr:colOff>
      <xdr:row>38</xdr:row>
      <xdr:rowOff>158115</xdr:rowOff>
    </xdr:to>
    <xdr:cxnSp macro="">
      <xdr:nvCxnSpPr>
        <xdr:cNvPr id="522" name="直線コネクタ 521"/>
        <xdr:cNvCxnSpPr/>
      </xdr:nvCxnSpPr>
      <xdr:spPr>
        <a:xfrm flipV="1">
          <a:off x="14592300" y="6607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155575</xdr:rowOff>
    </xdr:to>
    <xdr:sp macro="" textlink="">
      <xdr:nvSpPr>
        <xdr:cNvPr id="523" name="フローチャート: 判断 52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146685</xdr:rowOff>
    </xdr:from>
    <xdr:ext cx="530860" cy="255270"/>
    <xdr:sp macro="" textlink="">
      <xdr:nvSpPr>
        <xdr:cNvPr id="524" name="テキスト ボックス 523"/>
        <xdr:cNvSpPr txBox="1"/>
      </xdr:nvSpPr>
      <xdr:spPr>
        <a:xfrm>
          <a:off x="15213965" y="6661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152400</xdr:rowOff>
    </xdr:from>
    <xdr:to xmlns:xdr="http://schemas.openxmlformats.org/drawingml/2006/spreadsheetDrawing">
      <xdr:col>76</xdr:col>
      <xdr:colOff>114300</xdr:colOff>
      <xdr:row>38</xdr:row>
      <xdr:rowOff>158115</xdr:rowOff>
    </xdr:to>
    <xdr:cxnSp macro="">
      <xdr:nvCxnSpPr>
        <xdr:cNvPr id="525" name="直線コネクタ 524"/>
        <xdr:cNvCxnSpPr/>
      </xdr:nvCxnSpPr>
      <xdr:spPr>
        <a:xfrm>
          <a:off x="13703300" y="6667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162560</xdr:rowOff>
    </xdr:to>
    <xdr:sp macro="" textlink="">
      <xdr:nvSpPr>
        <xdr:cNvPr id="526" name="フローチャート: 判断 525"/>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7620</xdr:rowOff>
    </xdr:from>
    <xdr:ext cx="530860" cy="255270"/>
    <xdr:sp macro="" textlink="">
      <xdr:nvSpPr>
        <xdr:cNvPr id="527" name="テキスト ボックス 526"/>
        <xdr:cNvSpPr txBox="1"/>
      </xdr:nvSpPr>
      <xdr:spPr>
        <a:xfrm>
          <a:off x="14324965" y="6351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58420</xdr:rowOff>
    </xdr:from>
    <xdr:to xmlns:xdr="http://schemas.openxmlformats.org/drawingml/2006/spreadsheetDrawing">
      <xdr:col>71</xdr:col>
      <xdr:colOff>177800</xdr:colOff>
      <xdr:row>38</xdr:row>
      <xdr:rowOff>152400</xdr:rowOff>
    </xdr:to>
    <xdr:cxnSp macro="">
      <xdr:nvCxnSpPr>
        <xdr:cNvPr id="528" name="直線コネクタ 527"/>
        <xdr:cNvCxnSpPr/>
      </xdr:nvCxnSpPr>
      <xdr:spPr>
        <a:xfrm>
          <a:off x="12814300" y="65735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24765</xdr:rowOff>
    </xdr:from>
    <xdr:to xmlns:xdr="http://schemas.openxmlformats.org/drawingml/2006/spreadsheetDrawing">
      <xdr:col>72</xdr:col>
      <xdr:colOff>38100</xdr:colOff>
      <xdr:row>38</xdr:row>
      <xdr:rowOff>126365</xdr:rowOff>
    </xdr:to>
    <xdr:sp macro="" textlink="">
      <xdr:nvSpPr>
        <xdr:cNvPr id="529" name="フローチャート: 判断 528"/>
        <xdr:cNvSpPr/>
      </xdr:nvSpPr>
      <xdr:spPr>
        <a:xfrm>
          <a:off x="1365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0860" cy="255270"/>
    <xdr:sp macro="" textlink="">
      <xdr:nvSpPr>
        <xdr:cNvPr id="530" name="テキスト ボックス 529"/>
        <xdr:cNvSpPr txBox="1"/>
      </xdr:nvSpPr>
      <xdr:spPr>
        <a:xfrm>
          <a:off x="13435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1" name="フローチャート: 判断 530"/>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0860" cy="255270"/>
    <xdr:sp macro="" textlink="">
      <xdr:nvSpPr>
        <xdr:cNvPr id="532" name="テキスト ボックス 531"/>
        <xdr:cNvSpPr txBox="1"/>
      </xdr:nvSpPr>
      <xdr:spPr>
        <a:xfrm>
          <a:off x="12546965" y="6647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14605</xdr:rowOff>
    </xdr:from>
    <xdr:to xmlns:xdr="http://schemas.openxmlformats.org/drawingml/2006/spreadsheetDrawing">
      <xdr:col>85</xdr:col>
      <xdr:colOff>177800</xdr:colOff>
      <xdr:row>38</xdr:row>
      <xdr:rowOff>116205</xdr:rowOff>
    </xdr:to>
    <xdr:sp macro="" textlink="">
      <xdr:nvSpPr>
        <xdr:cNvPr id="538" name="楕円 537"/>
        <xdr:cNvSpPr/>
      </xdr:nvSpPr>
      <xdr:spPr>
        <a:xfrm>
          <a:off x="16268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37465</xdr:rowOff>
    </xdr:from>
    <xdr:ext cx="534670" cy="259080"/>
    <xdr:sp macro="" textlink="">
      <xdr:nvSpPr>
        <xdr:cNvPr id="539" name="災害復旧事業費該当値テキスト"/>
        <xdr:cNvSpPr txBox="1"/>
      </xdr:nvSpPr>
      <xdr:spPr>
        <a:xfrm>
          <a:off x="16370300" y="638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40" name="楕円 539"/>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160020</xdr:rowOff>
    </xdr:from>
    <xdr:ext cx="530860" cy="259080"/>
    <xdr:sp macro="" textlink="">
      <xdr:nvSpPr>
        <xdr:cNvPr id="541" name="テキスト ボックス 540"/>
        <xdr:cNvSpPr txBox="1"/>
      </xdr:nvSpPr>
      <xdr:spPr>
        <a:xfrm>
          <a:off x="15213965" y="6332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42" name="楕円 541"/>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29210</xdr:rowOff>
    </xdr:from>
    <xdr:ext cx="466090" cy="255270"/>
    <xdr:sp macro="" textlink="">
      <xdr:nvSpPr>
        <xdr:cNvPr id="543" name="テキスト ボックス 542"/>
        <xdr:cNvSpPr txBox="1"/>
      </xdr:nvSpPr>
      <xdr:spPr>
        <a:xfrm>
          <a:off x="14357350" y="6715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101600</xdr:rowOff>
    </xdr:from>
    <xdr:to xmlns:xdr="http://schemas.openxmlformats.org/drawingml/2006/spreadsheetDrawing">
      <xdr:col>72</xdr:col>
      <xdr:colOff>38100</xdr:colOff>
      <xdr:row>39</xdr:row>
      <xdr:rowOff>31750</xdr:rowOff>
    </xdr:to>
    <xdr:sp macro="" textlink="">
      <xdr:nvSpPr>
        <xdr:cNvPr id="544" name="楕円 543"/>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22860</xdr:rowOff>
    </xdr:from>
    <xdr:ext cx="466090" cy="259080"/>
    <xdr:sp macro="" textlink="">
      <xdr:nvSpPr>
        <xdr:cNvPr id="545" name="テキスト ボックス 544"/>
        <xdr:cNvSpPr txBox="1"/>
      </xdr:nvSpPr>
      <xdr:spPr>
        <a:xfrm>
          <a:off x="13468350" y="670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7620</xdr:rowOff>
    </xdr:from>
    <xdr:to xmlns:xdr="http://schemas.openxmlformats.org/drawingml/2006/spreadsheetDrawing">
      <xdr:col>67</xdr:col>
      <xdr:colOff>101600</xdr:colOff>
      <xdr:row>38</xdr:row>
      <xdr:rowOff>109220</xdr:rowOff>
    </xdr:to>
    <xdr:sp macro="" textlink="">
      <xdr:nvSpPr>
        <xdr:cNvPr id="546" name="楕円 545"/>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0860" cy="259080"/>
    <xdr:sp macro="" textlink="">
      <xdr:nvSpPr>
        <xdr:cNvPr id="547" name="テキスト ボックス 546"/>
        <xdr:cNvSpPr txBox="1"/>
      </xdr:nvSpPr>
      <xdr:spPr>
        <a:xfrm>
          <a:off x="12546965" y="6297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6" name="テキスト ボックス 55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110" cy="255270"/>
    <xdr:sp macro="" textlink="">
      <xdr:nvSpPr>
        <xdr:cNvPr id="559" name="テキスト ボックス 558"/>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5110" cy="255270"/>
    <xdr:sp macro="" textlink="">
      <xdr:nvSpPr>
        <xdr:cNvPr id="561" name="テキスト ボックス 560"/>
        <xdr:cNvSpPr txBox="1"/>
      </xdr:nvSpPr>
      <xdr:spPr>
        <a:xfrm>
          <a:off x="12197080" y="94843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5110" cy="255270"/>
    <xdr:sp macro="" textlink="">
      <xdr:nvSpPr>
        <xdr:cNvPr id="563" name="テキスト ボックス 562"/>
        <xdr:cNvSpPr txBox="1"/>
      </xdr:nvSpPr>
      <xdr:spPr>
        <a:xfrm>
          <a:off x="12197080" y="9027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5110" cy="255270"/>
    <xdr:sp macro="" textlink="">
      <xdr:nvSpPr>
        <xdr:cNvPr id="565" name="テキスト ボックス 564"/>
        <xdr:cNvSpPr txBox="1"/>
      </xdr:nvSpPr>
      <xdr:spPr>
        <a:xfrm>
          <a:off x="12197080" y="85699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7" name="テキスト ボックス 566"/>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9" name="直線コネクタ 56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7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1" name="直線コネクタ 57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7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3" name="直線コネクタ 57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4" name="直線コネクタ 57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7" name="直線コネクタ 57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745" cy="259080"/>
    <xdr:sp macro="" textlink="">
      <xdr:nvSpPr>
        <xdr:cNvPr id="579" name="テキスト ボックス 578"/>
        <xdr:cNvSpPr txBox="1"/>
      </xdr:nvSpPr>
      <xdr:spPr>
        <a:xfrm>
          <a:off x="15356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80" name="直線コネクタ 57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745" cy="259080"/>
    <xdr:sp macro="" textlink="">
      <xdr:nvSpPr>
        <xdr:cNvPr id="582" name="テキスト ボックス 581"/>
        <xdr:cNvSpPr txBox="1"/>
      </xdr:nvSpPr>
      <xdr:spPr>
        <a:xfrm>
          <a:off x="14467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3" name="直線コネクタ 58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5745" cy="259080"/>
    <xdr:sp macro="" textlink="">
      <xdr:nvSpPr>
        <xdr:cNvPr id="585" name="テキスト ボックス 584"/>
        <xdr:cNvSpPr txBox="1"/>
      </xdr:nvSpPr>
      <xdr:spPr>
        <a:xfrm>
          <a:off x="13578840" y="8665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5745" cy="259080"/>
    <xdr:sp macro="" textlink="">
      <xdr:nvSpPr>
        <xdr:cNvPr id="587" name="テキスト ボックス 586"/>
        <xdr:cNvSpPr txBox="1"/>
      </xdr:nvSpPr>
      <xdr:spPr>
        <a:xfrm>
          <a:off x="12689840" y="84366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745" cy="259080"/>
    <xdr:sp macro="" textlink="">
      <xdr:nvSpPr>
        <xdr:cNvPr id="596" name="テキスト ボックス 595"/>
        <xdr:cNvSpPr txBox="1"/>
      </xdr:nvSpPr>
      <xdr:spPr>
        <a:xfrm>
          <a:off x="15356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745" cy="259080"/>
    <xdr:sp macro="" textlink="">
      <xdr:nvSpPr>
        <xdr:cNvPr id="598" name="テキスト ボックス 597"/>
        <xdr:cNvSpPr txBox="1"/>
      </xdr:nvSpPr>
      <xdr:spPr>
        <a:xfrm>
          <a:off x="14467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745" cy="259080"/>
    <xdr:sp macro="" textlink="">
      <xdr:nvSpPr>
        <xdr:cNvPr id="600" name="テキスト ボックス 599"/>
        <xdr:cNvSpPr txBox="1"/>
      </xdr:nvSpPr>
      <xdr:spPr>
        <a:xfrm>
          <a:off x="1357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745" cy="259080"/>
    <xdr:sp macro="" textlink="">
      <xdr:nvSpPr>
        <xdr:cNvPr id="602" name="テキスト ボックス 601"/>
        <xdr:cNvSpPr txBox="1"/>
      </xdr:nvSpPr>
      <xdr:spPr>
        <a:xfrm>
          <a:off x="1268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1" name="テキスト ボックス 610"/>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4" name="テキスト ボックス 613"/>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820" cy="259080"/>
    <xdr:sp macro="" textlink="">
      <xdr:nvSpPr>
        <xdr:cNvPr id="616" name="テキスト ボックス 615"/>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8" name="テキスト ボックス 617"/>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20" name="テキスト ボックス 619"/>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22" name="テキスト ボックス 621"/>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4" name="テキスト ボックス 623"/>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88900</xdr:rowOff>
    </xdr:from>
    <xdr:to xmlns:xdr="http://schemas.openxmlformats.org/drawingml/2006/spreadsheetDrawing">
      <xdr:col>85</xdr:col>
      <xdr:colOff>126365</xdr:colOff>
      <xdr:row>79</xdr:row>
      <xdr:rowOff>41275</xdr:rowOff>
    </xdr:to>
    <xdr:cxnSp macro="">
      <xdr:nvCxnSpPr>
        <xdr:cNvPr id="626" name="直線コネクタ 625"/>
        <xdr:cNvCxnSpPr/>
      </xdr:nvCxnSpPr>
      <xdr:spPr>
        <a:xfrm flipV="1">
          <a:off x="1631759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7"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8" name="直線コネクタ 627"/>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35560</xdr:rowOff>
    </xdr:from>
    <xdr:ext cx="598805" cy="259080"/>
    <xdr:sp macro="" textlink="">
      <xdr:nvSpPr>
        <xdr:cNvPr id="629" name="公債費最大値テキスト"/>
        <xdr:cNvSpPr txBox="1"/>
      </xdr:nvSpPr>
      <xdr:spPr>
        <a:xfrm>
          <a:off x="163703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88900</xdr:rowOff>
    </xdr:from>
    <xdr:to xmlns:xdr="http://schemas.openxmlformats.org/drawingml/2006/spreadsheetDrawing">
      <xdr:col>86</xdr:col>
      <xdr:colOff>25400</xdr:colOff>
      <xdr:row>71</xdr:row>
      <xdr:rowOff>88900</xdr:rowOff>
    </xdr:to>
    <xdr:cxnSp macro="">
      <xdr:nvCxnSpPr>
        <xdr:cNvPr id="630" name="直線コネクタ 629"/>
        <xdr:cNvCxnSpPr/>
      </xdr:nvCxnSpPr>
      <xdr:spPr>
        <a:xfrm>
          <a:off x="16230600" y="1226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102235</xdr:rowOff>
    </xdr:from>
    <xdr:to xmlns:xdr="http://schemas.openxmlformats.org/drawingml/2006/spreadsheetDrawing">
      <xdr:col>85</xdr:col>
      <xdr:colOff>127000</xdr:colOff>
      <xdr:row>77</xdr:row>
      <xdr:rowOff>123190</xdr:rowOff>
    </xdr:to>
    <xdr:cxnSp macro="">
      <xdr:nvCxnSpPr>
        <xdr:cNvPr id="631" name="直線コネクタ 630"/>
        <xdr:cNvCxnSpPr/>
      </xdr:nvCxnSpPr>
      <xdr:spPr>
        <a:xfrm>
          <a:off x="15481300" y="133038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62230</xdr:rowOff>
    </xdr:from>
    <xdr:ext cx="598805" cy="259080"/>
    <xdr:sp macro="" textlink="">
      <xdr:nvSpPr>
        <xdr:cNvPr id="632" name="公債費平均値テキスト"/>
        <xdr:cNvSpPr txBox="1"/>
      </xdr:nvSpPr>
      <xdr:spPr>
        <a:xfrm>
          <a:off x="16370300" y="12920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177800</xdr:colOff>
      <xdr:row>76</xdr:row>
      <xdr:rowOff>140970</xdr:rowOff>
    </xdr:to>
    <xdr:sp macro="" textlink="">
      <xdr:nvSpPr>
        <xdr:cNvPr id="633" name="フローチャート: 判断 632"/>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102235</xdr:rowOff>
    </xdr:from>
    <xdr:to xmlns:xdr="http://schemas.openxmlformats.org/drawingml/2006/spreadsheetDrawing">
      <xdr:col>81</xdr:col>
      <xdr:colOff>50800</xdr:colOff>
      <xdr:row>77</xdr:row>
      <xdr:rowOff>126365</xdr:rowOff>
    </xdr:to>
    <xdr:cxnSp macro="">
      <xdr:nvCxnSpPr>
        <xdr:cNvPr id="634" name="直線コネクタ 633"/>
        <xdr:cNvCxnSpPr/>
      </xdr:nvCxnSpPr>
      <xdr:spPr>
        <a:xfrm flipV="1">
          <a:off x="14592300" y="13303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12700</xdr:rowOff>
    </xdr:from>
    <xdr:to xmlns:xdr="http://schemas.openxmlformats.org/drawingml/2006/spreadsheetDrawing">
      <xdr:col>81</xdr:col>
      <xdr:colOff>101600</xdr:colOff>
      <xdr:row>76</xdr:row>
      <xdr:rowOff>114300</xdr:rowOff>
    </xdr:to>
    <xdr:sp macro="" textlink="">
      <xdr:nvSpPr>
        <xdr:cNvPr id="635" name="フローチャート: 判断 634"/>
        <xdr:cNvSpPr/>
      </xdr:nvSpPr>
      <xdr:spPr>
        <a:xfrm>
          <a:off x="15430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130810</xdr:rowOff>
    </xdr:from>
    <xdr:ext cx="594995" cy="259080"/>
    <xdr:sp macro="" textlink="">
      <xdr:nvSpPr>
        <xdr:cNvPr id="636" name="テキスト ボックス 635"/>
        <xdr:cNvSpPr txBox="1"/>
      </xdr:nvSpPr>
      <xdr:spPr>
        <a:xfrm>
          <a:off x="15181580" y="12818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126365</xdr:rowOff>
    </xdr:from>
    <xdr:to xmlns:xdr="http://schemas.openxmlformats.org/drawingml/2006/spreadsheetDrawing">
      <xdr:col>76</xdr:col>
      <xdr:colOff>114300</xdr:colOff>
      <xdr:row>77</xdr:row>
      <xdr:rowOff>152400</xdr:rowOff>
    </xdr:to>
    <xdr:cxnSp macro="">
      <xdr:nvCxnSpPr>
        <xdr:cNvPr id="637" name="直線コネクタ 636"/>
        <xdr:cNvCxnSpPr/>
      </xdr:nvCxnSpPr>
      <xdr:spPr>
        <a:xfrm flipV="1">
          <a:off x="13703300" y="13328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54610</xdr:rowOff>
    </xdr:from>
    <xdr:to xmlns:xdr="http://schemas.openxmlformats.org/drawingml/2006/spreadsheetDrawing">
      <xdr:col>76</xdr:col>
      <xdr:colOff>165100</xdr:colOff>
      <xdr:row>76</xdr:row>
      <xdr:rowOff>156210</xdr:rowOff>
    </xdr:to>
    <xdr:sp macro="" textlink="">
      <xdr:nvSpPr>
        <xdr:cNvPr id="638" name="フローチャート: 判断 637"/>
        <xdr:cNvSpPr/>
      </xdr:nvSpPr>
      <xdr:spPr>
        <a:xfrm>
          <a:off x="14541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1270</xdr:rowOff>
    </xdr:from>
    <xdr:ext cx="594995" cy="259080"/>
    <xdr:sp macro="" textlink="">
      <xdr:nvSpPr>
        <xdr:cNvPr id="639" name="テキスト ボックス 638"/>
        <xdr:cNvSpPr txBox="1"/>
      </xdr:nvSpPr>
      <xdr:spPr>
        <a:xfrm>
          <a:off x="14292580" y="12860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138430</xdr:rowOff>
    </xdr:from>
    <xdr:to xmlns:xdr="http://schemas.openxmlformats.org/drawingml/2006/spreadsheetDrawing">
      <xdr:col>71</xdr:col>
      <xdr:colOff>177800</xdr:colOff>
      <xdr:row>77</xdr:row>
      <xdr:rowOff>152400</xdr:rowOff>
    </xdr:to>
    <xdr:cxnSp macro="">
      <xdr:nvCxnSpPr>
        <xdr:cNvPr id="640" name="直線コネクタ 639"/>
        <xdr:cNvCxnSpPr/>
      </xdr:nvCxnSpPr>
      <xdr:spPr>
        <a:xfrm>
          <a:off x="12814300" y="13340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41" name="フローチャート: 判断 640"/>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31115</xdr:rowOff>
    </xdr:from>
    <xdr:ext cx="594995" cy="255270"/>
    <xdr:sp macro="" textlink="">
      <xdr:nvSpPr>
        <xdr:cNvPr id="642" name="テキスト ボックス 641"/>
        <xdr:cNvSpPr txBox="1"/>
      </xdr:nvSpPr>
      <xdr:spPr>
        <a:xfrm>
          <a:off x="13403580" y="12889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83185</xdr:rowOff>
    </xdr:from>
    <xdr:to xmlns:xdr="http://schemas.openxmlformats.org/drawingml/2006/spreadsheetDrawing">
      <xdr:col>67</xdr:col>
      <xdr:colOff>101600</xdr:colOff>
      <xdr:row>77</xdr:row>
      <xdr:rowOff>13335</xdr:rowOff>
    </xdr:to>
    <xdr:sp macro="" textlink="">
      <xdr:nvSpPr>
        <xdr:cNvPr id="643" name="フローチャート: 判断 642"/>
        <xdr:cNvSpPr/>
      </xdr:nvSpPr>
      <xdr:spPr>
        <a:xfrm>
          <a:off x="12763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29845</xdr:rowOff>
    </xdr:from>
    <xdr:ext cx="594995" cy="255270"/>
    <xdr:sp macro="" textlink="">
      <xdr:nvSpPr>
        <xdr:cNvPr id="644" name="テキスト ボックス 643"/>
        <xdr:cNvSpPr txBox="1"/>
      </xdr:nvSpPr>
      <xdr:spPr>
        <a:xfrm>
          <a:off x="12514580" y="12888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72390</xdr:rowOff>
    </xdr:from>
    <xdr:to xmlns:xdr="http://schemas.openxmlformats.org/drawingml/2006/spreadsheetDrawing">
      <xdr:col>85</xdr:col>
      <xdr:colOff>177800</xdr:colOff>
      <xdr:row>78</xdr:row>
      <xdr:rowOff>2540</xdr:rowOff>
    </xdr:to>
    <xdr:sp macro="" textlink="">
      <xdr:nvSpPr>
        <xdr:cNvPr id="650" name="楕円 649"/>
        <xdr:cNvSpPr/>
      </xdr:nvSpPr>
      <xdr:spPr>
        <a:xfrm>
          <a:off x="16268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50800</xdr:rowOff>
    </xdr:from>
    <xdr:ext cx="534670" cy="259080"/>
    <xdr:sp macro="" textlink="">
      <xdr:nvSpPr>
        <xdr:cNvPr id="651" name="公債費該当値テキスト"/>
        <xdr:cNvSpPr txBox="1"/>
      </xdr:nvSpPr>
      <xdr:spPr>
        <a:xfrm>
          <a:off x="16370300" y="1325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52070</xdr:rowOff>
    </xdr:from>
    <xdr:to xmlns:xdr="http://schemas.openxmlformats.org/drawingml/2006/spreadsheetDrawing">
      <xdr:col>81</xdr:col>
      <xdr:colOff>101600</xdr:colOff>
      <xdr:row>77</xdr:row>
      <xdr:rowOff>153035</xdr:rowOff>
    </xdr:to>
    <xdr:sp macro="" textlink="">
      <xdr:nvSpPr>
        <xdr:cNvPr id="652" name="楕円 651"/>
        <xdr:cNvSpPr/>
      </xdr:nvSpPr>
      <xdr:spPr>
        <a:xfrm>
          <a:off x="15430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144145</xdr:rowOff>
    </xdr:from>
    <xdr:ext cx="530860" cy="255270"/>
    <xdr:sp macro="" textlink="">
      <xdr:nvSpPr>
        <xdr:cNvPr id="653" name="テキスト ボックス 652"/>
        <xdr:cNvSpPr txBox="1"/>
      </xdr:nvSpPr>
      <xdr:spPr>
        <a:xfrm>
          <a:off x="15213965" y="13345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75565</xdr:rowOff>
    </xdr:from>
    <xdr:to xmlns:xdr="http://schemas.openxmlformats.org/drawingml/2006/spreadsheetDrawing">
      <xdr:col>76</xdr:col>
      <xdr:colOff>165100</xdr:colOff>
      <xdr:row>78</xdr:row>
      <xdr:rowOff>6350</xdr:rowOff>
    </xdr:to>
    <xdr:sp macro="" textlink="">
      <xdr:nvSpPr>
        <xdr:cNvPr id="654" name="楕円 653"/>
        <xdr:cNvSpPr/>
      </xdr:nvSpPr>
      <xdr:spPr>
        <a:xfrm>
          <a:off x="14541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168275</xdr:rowOff>
    </xdr:from>
    <xdr:ext cx="530860" cy="255270"/>
    <xdr:sp macro="" textlink="">
      <xdr:nvSpPr>
        <xdr:cNvPr id="655" name="テキスト ボックス 654"/>
        <xdr:cNvSpPr txBox="1"/>
      </xdr:nvSpPr>
      <xdr:spPr>
        <a:xfrm>
          <a:off x="14324965" y="13369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101600</xdr:rowOff>
    </xdr:from>
    <xdr:to xmlns:xdr="http://schemas.openxmlformats.org/drawingml/2006/spreadsheetDrawing">
      <xdr:col>72</xdr:col>
      <xdr:colOff>38100</xdr:colOff>
      <xdr:row>78</xdr:row>
      <xdr:rowOff>31750</xdr:rowOff>
    </xdr:to>
    <xdr:sp macro="" textlink="">
      <xdr:nvSpPr>
        <xdr:cNvPr id="656" name="楕円 655"/>
        <xdr:cNvSpPr/>
      </xdr:nvSpPr>
      <xdr:spPr>
        <a:xfrm>
          <a:off x="1365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22860</xdr:rowOff>
    </xdr:from>
    <xdr:ext cx="530860" cy="259080"/>
    <xdr:sp macro="" textlink="">
      <xdr:nvSpPr>
        <xdr:cNvPr id="657" name="テキスト ボックス 656"/>
        <xdr:cNvSpPr txBox="1"/>
      </xdr:nvSpPr>
      <xdr:spPr>
        <a:xfrm>
          <a:off x="13435965" y="1339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87630</xdr:rowOff>
    </xdr:from>
    <xdr:to xmlns:xdr="http://schemas.openxmlformats.org/drawingml/2006/spreadsheetDrawing">
      <xdr:col>67</xdr:col>
      <xdr:colOff>101600</xdr:colOff>
      <xdr:row>78</xdr:row>
      <xdr:rowOff>17780</xdr:rowOff>
    </xdr:to>
    <xdr:sp macro="" textlink="">
      <xdr:nvSpPr>
        <xdr:cNvPr id="658" name="楕円 657"/>
        <xdr:cNvSpPr/>
      </xdr:nvSpPr>
      <xdr:spPr>
        <a:xfrm>
          <a:off x="12763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8890</xdr:rowOff>
    </xdr:from>
    <xdr:ext cx="530860" cy="255270"/>
    <xdr:sp macro="" textlink="">
      <xdr:nvSpPr>
        <xdr:cNvPr id="659" name="テキスト ボックス 658"/>
        <xdr:cNvSpPr txBox="1"/>
      </xdr:nvSpPr>
      <xdr:spPr>
        <a:xfrm>
          <a:off x="12546965" y="13381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8" name="テキスト ボックス 667"/>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71" name="テキスト ボックス 670"/>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73" name="テキスト ボックス 672"/>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5" name="テキスト ボックス 674"/>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7" name="テキスト ボックス 676"/>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9" name="テキスト ボックス 67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69215</xdr:rowOff>
    </xdr:from>
    <xdr:to xmlns:xdr="http://schemas.openxmlformats.org/drawingml/2006/spreadsheetDrawing">
      <xdr:col>85</xdr:col>
      <xdr:colOff>126365</xdr:colOff>
      <xdr:row>98</xdr:row>
      <xdr:rowOff>127635</xdr:rowOff>
    </xdr:to>
    <xdr:cxnSp macro="">
      <xdr:nvCxnSpPr>
        <xdr:cNvPr id="681" name="直線コネクタ 680"/>
        <xdr:cNvCxnSpPr/>
      </xdr:nvCxnSpPr>
      <xdr:spPr>
        <a:xfrm flipV="1">
          <a:off x="1631759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5270"/>
    <xdr:sp macro="" textlink="">
      <xdr:nvSpPr>
        <xdr:cNvPr id="682" name="積立金最小値テキスト"/>
        <xdr:cNvSpPr txBox="1"/>
      </xdr:nvSpPr>
      <xdr:spPr>
        <a:xfrm>
          <a:off x="16370300" y="16934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127635</xdr:rowOff>
    </xdr:from>
    <xdr:to xmlns:xdr="http://schemas.openxmlformats.org/drawingml/2006/spreadsheetDrawing">
      <xdr:col>86</xdr:col>
      <xdr:colOff>25400</xdr:colOff>
      <xdr:row>98</xdr:row>
      <xdr:rowOff>127635</xdr:rowOff>
    </xdr:to>
    <xdr:cxnSp macro="">
      <xdr:nvCxnSpPr>
        <xdr:cNvPr id="683" name="直線コネクタ 682"/>
        <xdr:cNvCxnSpPr/>
      </xdr:nvCxnSpPr>
      <xdr:spPr>
        <a:xfrm>
          <a:off x="16230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15875</xdr:rowOff>
    </xdr:from>
    <xdr:ext cx="598805" cy="259080"/>
    <xdr:sp macro="" textlink="">
      <xdr:nvSpPr>
        <xdr:cNvPr id="684" name="積立金最大値テキスト"/>
        <xdr:cNvSpPr txBox="1"/>
      </xdr:nvSpPr>
      <xdr:spPr>
        <a:xfrm>
          <a:off x="16370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69215</xdr:rowOff>
    </xdr:from>
    <xdr:to xmlns:xdr="http://schemas.openxmlformats.org/drawingml/2006/spreadsheetDrawing">
      <xdr:col>86</xdr:col>
      <xdr:colOff>25400</xdr:colOff>
      <xdr:row>91</xdr:row>
      <xdr:rowOff>69215</xdr:rowOff>
    </xdr:to>
    <xdr:cxnSp macro="">
      <xdr:nvCxnSpPr>
        <xdr:cNvPr id="685" name="直線コネクタ 684"/>
        <xdr:cNvCxnSpPr/>
      </xdr:nvCxnSpPr>
      <xdr:spPr>
        <a:xfrm>
          <a:off x="16230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2540</xdr:rowOff>
    </xdr:from>
    <xdr:to xmlns:xdr="http://schemas.openxmlformats.org/drawingml/2006/spreadsheetDrawing">
      <xdr:col>85</xdr:col>
      <xdr:colOff>127000</xdr:colOff>
      <xdr:row>98</xdr:row>
      <xdr:rowOff>11430</xdr:rowOff>
    </xdr:to>
    <xdr:cxnSp macro="">
      <xdr:nvCxnSpPr>
        <xdr:cNvPr id="686" name="直線コネクタ 685"/>
        <xdr:cNvCxnSpPr/>
      </xdr:nvCxnSpPr>
      <xdr:spPr>
        <a:xfrm>
          <a:off x="15481300" y="16804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109220</xdr:rowOff>
    </xdr:from>
    <xdr:ext cx="534670" cy="255270"/>
    <xdr:sp macro="" textlink="">
      <xdr:nvSpPr>
        <xdr:cNvPr id="687" name="積立金平均値テキスト"/>
        <xdr:cNvSpPr txBox="1"/>
      </xdr:nvSpPr>
      <xdr:spPr>
        <a:xfrm>
          <a:off x="16370300" y="165684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177800</xdr:colOff>
      <xdr:row>98</xdr:row>
      <xdr:rowOff>15875</xdr:rowOff>
    </xdr:to>
    <xdr:sp macro="" textlink="">
      <xdr:nvSpPr>
        <xdr:cNvPr id="688" name="フローチャート: 判断 687"/>
        <xdr:cNvSpPr/>
      </xdr:nvSpPr>
      <xdr:spPr>
        <a:xfrm>
          <a:off x="162687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95885</xdr:rowOff>
    </xdr:from>
    <xdr:to xmlns:xdr="http://schemas.openxmlformats.org/drawingml/2006/spreadsheetDrawing">
      <xdr:col>81</xdr:col>
      <xdr:colOff>50800</xdr:colOff>
      <xdr:row>98</xdr:row>
      <xdr:rowOff>2540</xdr:rowOff>
    </xdr:to>
    <xdr:cxnSp macro="">
      <xdr:nvCxnSpPr>
        <xdr:cNvPr id="689" name="直線コネクタ 688"/>
        <xdr:cNvCxnSpPr/>
      </xdr:nvCxnSpPr>
      <xdr:spPr>
        <a:xfrm>
          <a:off x="14592300" y="167265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81915</xdr:rowOff>
    </xdr:from>
    <xdr:to xmlns:xdr="http://schemas.openxmlformats.org/drawingml/2006/spreadsheetDrawing">
      <xdr:col>81</xdr:col>
      <xdr:colOff>101600</xdr:colOff>
      <xdr:row>98</xdr:row>
      <xdr:rowOff>12065</xdr:rowOff>
    </xdr:to>
    <xdr:sp macro="" textlink="">
      <xdr:nvSpPr>
        <xdr:cNvPr id="690" name="フローチャート: 判断 689"/>
        <xdr:cNvSpPr/>
      </xdr:nvSpPr>
      <xdr:spPr>
        <a:xfrm>
          <a:off x="1543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30860" cy="255270"/>
    <xdr:sp macro="" textlink="">
      <xdr:nvSpPr>
        <xdr:cNvPr id="691" name="テキスト ボックス 690"/>
        <xdr:cNvSpPr txBox="1"/>
      </xdr:nvSpPr>
      <xdr:spPr>
        <a:xfrm>
          <a:off x="15213965" y="1648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95885</xdr:rowOff>
    </xdr:from>
    <xdr:to xmlns:xdr="http://schemas.openxmlformats.org/drawingml/2006/spreadsheetDrawing">
      <xdr:col>76</xdr:col>
      <xdr:colOff>114300</xdr:colOff>
      <xdr:row>98</xdr:row>
      <xdr:rowOff>39370</xdr:rowOff>
    </xdr:to>
    <xdr:cxnSp macro="">
      <xdr:nvCxnSpPr>
        <xdr:cNvPr id="692" name="直線コネクタ 691"/>
        <xdr:cNvCxnSpPr/>
      </xdr:nvCxnSpPr>
      <xdr:spPr>
        <a:xfrm flipV="1">
          <a:off x="13703300" y="1672653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93" name="フローチャート: 判断 692"/>
        <xdr:cNvSpPr/>
      </xdr:nvSpPr>
      <xdr:spPr>
        <a:xfrm>
          <a:off x="14541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4995" cy="259080"/>
    <xdr:sp macro="" textlink="">
      <xdr:nvSpPr>
        <xdr:cNvPr id="694" name="テキスト ボックス 693"/>
        <xdr:cNvSpPr txBox="1"/>
      </xdr:nvSpPr>
      <xdr:spPr>
        <a:xfrm>
          <a:off x="14292580" y="16403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39370</xdr:rowOff>
    </xdr:from>
    <xdr:to xmlns:xdr="http://schemas.openxmlformats.org/drawingml/2006/spreadsheetDrawing">
      <xdr:col>71</xdr:col>
      <xdr:colOff>177800</xdr:colOff>
      <xdr:row>98</xdr:row>
      <xdr:rowOff>73660</xdr:rowOff>
    </xdr:to>
    <xdr:cxnSp macro="">
      <xdr:nvCxnSpPr>
        <xdr:cNvPr id="695" name="直線コネクタ 694"/>
        <xdr:cNvCxnSpPr/>
      </xdr:nvCxnSpPr>
      <xdr:spPr>
        <a:xfrm flipV="1">
          <a:off x="12814300" y="16841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6" name="フローチャート: 判断 695"/>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30860" cy="255270"/>
    <xdr:sp macro="" textlink="">
      <xdr:nvSpPr>
        <xdr:cNvPr id="697" name="テキスト ボックス 696"/>
        <xdr:cNvSpPr txBox="1"/>
      </xdr:nvSpPr>
      <xdr:spPr>
        <a:xfrm>
          <a:off x="13435965" y="16491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8" name="フローチャート: 判断 697"/>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0860" cy="255270"/>
    <xdr:sp macro="" textlink="">
      <xdr:nvSpPr>
        <xdr:cNvPr id="699" name="テキスト ボックス 698"/>
        <xdr:cNvSpPr txBox="1"/>
      </xdr:nvSpPr>
      <xdr:spPr>
        <a:xfrm>
          <a:off x="12546965" y="16546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132080</xdr:rowOff>
    </xdr:from>
    <xdr:to xmlns:xdr="http://schemas.openxmlformats.org/drawingml/2006/spreadsheetDrawing">
      <xdr:col>85</xdr:col>
      <xdr:colOff>177800</xdr:colOff>
      <xdr:row>98</xdr:row>
      <xdr:rowOff>62230</xdr:rowOff>
    </xdr:to>
    <xdr:sp macro="" textlink="">
      <xdr:nvSpPr>
        <xdr:cNvPr id="705" name="楕円 704"/>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64135</xdr:rowOff>
    </xdr:from>
    <xdr:ext cx="534670" cy="255270"/>
    <xdr:sp macro="" textlink="">
      <xdr:nvSpPr>
        <xdr:cNvPr id="706" name="積立金該当値テキスト"/>
        <xdr:cNvSpPr txBox="1"/>
      </xdr:nvSpPr>
      <xdr:spPr>
        <a:xfrm>
          <a:off x="16370300" y="16694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123190</xdr:rowOff>
    </xdr:from>
    <xdr:to xmlns:xdr="http://schemas.openxmlformats.org/drawingml/2006/spreadsheetDrawing">
      <xdr:col>81</xdr:col>
      <xdr:colOff>101600</xdr:colOff>
      <xdr:row>98</xdr:row>
      <xdr:rowOff>53340</xdr:rowOff>
    </xdr:to>
    <xdr:sp macro="" textlink="">
      <xdr:nvSpPr>
        <xdr:cNvPr id="707" name="楕円 706"/>
        <xdr:cNvSpPr/>
      </xdr:nvSpPr>
      <xdr:spPr>
        <a:xfrm>
          <a:off x="15430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44450</xdr:rowOff>
    </xdr:from>
    <xdr:ext cx="530860" cy="259080"/>
    <xdr:sp macro="" textlink="">
      <xdr:nvSpPr>
        <xdr:cNvPr id="708" name="テキスト ボックス 707"/>
        <xdr:cNvSpPr txBox="1"/>
      </xdr:nvSpPr>
      <xdr:spPr>
        <a:xfrm>
          <a:off x="15213965" y="16846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45085</xdr:rowOff>
    </xdr:from>
    <xdr:to xmlns:xdr="http://schemas.openxmlformats.org/drawingml/2006/spreadsheetDrawing">
      <xdr:col>76</xdr:col>
      <xdr:colOff>165100</xdr:colOff>
      <xdr:row>97</xdr:row>
      <xdr:rowOff>146685</xdr:rowOff>
    </xdr:to>
    <xdr:sp macro="" textlink="">
      <xdr:nvSpPr>
        <xdr:cNvPr id="709" name="楕円 708"/>
        <xdr:cNvSpPr/>
      </xdr:nvSpPr>
      <xdr:spPr>
        <a:xfrm>
          <a:off x="1454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137795</xdr:rowOff>
    </xdr:from>
    <xdr:ext cx="530860" cy="259080"/>
    <xdr:sp macro="" textlink="">
      <xdr:nvSpPr>
        <xdr:cNvPr id="710" name="テキスト ボックス 709"/>
        <xdr:cNvSpPr txBox="1"/>
      </xdr:nvSpPr>
      <xdr:spPr>
        <a:xfrm>
          <a:off x="14324965" y="16768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160020</xdr:rowOff>
    </xdr:from>
    <xdr:to xmlns:xdr="http://schemas.openxmlformats.org/drawingml/2006/spreadsheetDrawing">
      <xdr:col>72</xdr:col>
      <xdr:colOff>38100</xdr:colOff>
      <xdr:row>98</xdr:row>
      <xdr:rowOff>90170</xdr:rowOff>
    </xdr:to>
    <xdr:sp macro="" textlink="">
      <xdr:nvSpPr>
        <xdr:cNvPr id="711" name="楕円 710"/>
        <xdr:cNvSpPr/>
      </xdr:nvSpPr>
      <xdr:spPr>
        <a:xfrm>
          <a:off x="13652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81280</xdr:rowOff>
    </xdr:from>
    <xdr:ext cx="530860" cy="259080"/>
    <xdr:sp macro="" textlink="">
      <xdr:nvSpPr>
        <xdr:cNvPr id="712" name="テキスト ボックス 711"/>
        <xdr:cNvSpPr txBox="1"/>
      </xdr:nvSpPr>
      <xdr:spPr>
        <a:xfrm>
          <a:off x="13435965" y="1688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22860</xdr:rowOff>
    </xdr:from>
    <xdr:to xmlns:xdr="http://schemas.openxmlformats.org/drawingml/2006/spreadsheetDrawing">
      <xdr:col>67</xdr:col>
      <xdr:colOff>101600</xdr:colOff>
      <xdr:row>98</xdr:row>
      <xdr:rowOff>124460</xdr:rowOff>
    </xdr:to>
    <xdr:sp macro="" textlink="">
      <xdr:nvSpPr>
        <xdr:cNvPr id="713" name="楕円 712"/>
        <xdr:cNvSpPr/>
      </xdr:nvSpPr>
      <xdr:spPr>
        <a:xfrm>
          <a:off x="12763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115570</xdr:rowOff>
    </xdr:from>
    <xdr:ext cx="530860" cy="259080"/>
    <xdr:sp macro="" textlink="">
      <xdr:nvSpPr>
        <xdr:cNvPr id="714" name="テキスト ボックス 713"/>
        <xdr:cNvSpPr txBox="1"/>
      </xdr:nvSpPr>
      <xdr:spPr>
        <a:xfrm>
          <a:off x="12546965" y="16917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3" name="テキスト ボックス 72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6" name="テキスト ボックス 72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270"/>
    <xdr:sp macro="" textlink="">
      <xdr:nvSpPr>
        <xdr:cNvPr id="728" name="テキスト ボックス 727"/>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30" name="テキスト ボックス 729"/>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32" name="テキスト ボックス 731"/>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270"/>
    <xdr:sp macro="" textlink="">
      <xdr:nvSpPr>
        <xdr:cNvPr id="737"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39" name="投資及び出資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0" name="直線コネクタ 739"/>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xdr:rowOff>
    </xdr:from>
    <xdr:ext cx="469900" cy="255270"/>
    <xdr:sp macro="" textlink="">
      <xdr:nvSpPr>
        <xdr:cNvPr id="742" name="投資及び出資金平均値テキスト"/>
        <xdr:cNvSpPr txBox="1"/>
      </xdr:nvSpPr>
      <xdr:spPr>
        <a:xfrm>
          <a:off x="22212300" y="63506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43" name="フローチャート: 判断 742"/>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45" name="フローチャート: 判断 744"/>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6090" cy="255270"/>
    <xdr:sp macro="" textlink="">
      <xdr:nvSpPr>
        <xdr:cNvPr id="746" name="テキスト ボックス 745"/>
        <xdr:cNvSpPr txBox="1"/>
      </xdr:nvSpPr>
      <xdr:spPr>
        <a:xfrm>
          <a:off x="21088350" y="62934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147320</xdr:rowOff>
    </xdr:from>
    <xdr:to xmlns:xdr="http://schemas.openxmlformats.org/drawingml/2006/spreadsheetDrawing">
      <xdr:col>107</xdr:col>
      <xdr:colOff>101600</xdr:colOff>
      <xdr:row>38</xdr:row>
      <xdr:rowOff>77470</xdr:rowOff>
    </xdr:to>
    <xdr:sp macro="" textlink="">
      <xdr:nvSpPr>
        <xdr:cNvPr id="748" name="フローチャート: 判断 747"/>
        <xdr:cNvSpPr/>
      </xdr:nvSpPr>
      <xdr:spPr>
        <a:xfrm>
          <a:off x="2038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93980</xdr:rowOff>
    </xdr:from>
    <xdr:ext cx="466090" cy="259080"/>
    <xdr:sp macro="" textlink="">
      <xdr:nvSpPr>
        <xdr:cNvPr id="749" name="テキスト ボックス 748"/>
        <xdr:cNvSpPr txBox="1"/>
      </xdr:nvSpPr>
      <xdr:spPr>
        <a:xfrm>
          <a:off x="20199350" y="6266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1" name="フローチャート: 判断 750"/>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6090" cy="255270"/>
    <xdr:sp macro="" textlink="">
      <xdr:nvSpPr>
        <xdr:cNvPr id="752" name="テキスト ボックス 751"/>
        <xdr:cNvSpPr txBox="1"/>
      </xdr:nvSpPr>
      <xdr:spPr>
        <a:xfrm>
          <a:off x="19310350" y="629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125730</xdr:rowOff>
    </xdr:from>
    <xdr:ext cx="466090" cy="259080"/>
    <xdr:sp macro="" textlink="">
      <xdr:nvSpPr>
        <xdr:cNvPr id="754" name="テキスト ボックス 753"/>
        <xdr:cNvSpPr txBox="1"/>
      </xdr:nvSpPr>
      <xdr:spPr>
        <a:xfrm>
          <a:off x="18421350" y="6297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63" name="テキスト ボックス 762"/>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5" name="テキスト ボックス 764"/>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67" name="テキスト ボックス 766"/>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9" name="テキスト ボックス 768"/>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81" name="テキスト ボックス 780"/>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270"/>
    <xdr:sp macro="" textlink="">
      <xdr:nvSpPr>
        <xdr:cNvPr id="785" name="テキスト ボックス 784"/>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5270"/>
    <xdr:sp macro="" textlink="">
      <xdr:nvSpPr>
        <xdr:cNvPr id="791" name="テキスト ボックス 790"/>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132080</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78105</xdr:rowOff>
    </xdr:from>
    <xdr:ext cx="534670" cy="255270"/>
    <xdr:sp macro="" textlink="">
      <xdr:nvSpPr>
        <xdr:cNvPr id="796" name="貸付金最大値テキスト"/>
        <xdr:cNvSpPr txBox="1"/>
      </xdr:nvSpPr>
      <xdr:spPr>
        <a:xfrm>
          <a:off x="22212300" y="86506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132080</xdr:rowOff>
    </xdr:from>
    <xdr:to xmlns:xdr="http://schemas.openxmlformats.org/drawingml/2006/spreadsheetDrawing">
      <xdr:col>116</xdr:col>
      <xdr:colOff>152400</xdr:colOff>
      <xdr:row>51</xdr:row>
      <xdr:rowOff>132080</xdr:rowOff>
    </xdr:to>
    <xdr:cxnSp macro="">
      <xdr:nvCxnSpPr>
        <xdr:cNvPr id="797" name="直線コネクタ 796"/>
        <xdr:cNvCxnSpPr/>
      </xdr:nvCxnSpPr>
      <xdr:spPr>
        <a:xfrm>
          <a:off x="22072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163830</xdr:rowOff>
    </xdr:from>
    <xdr:to xmlns:xdr="http://schemas.openxmlformats.org/drawingml/2006/spreadsheetDrawing">
      <xdr:col>116</xdr:col>
      <xdr:colOff>63500</xdr:colOff>
      <xdr:row>58</xdr:row>
      <xdr:rowOff>164465</xdr:rowOff>
    </xdr:to>
    <xdr:cxnSp macro="">
      <xdr:nvCxnSpPr>
        <xdr:cNvPr id="798" name="直線コネクタ 797"/>
        <xdr:cNvCxnSpPr/>
      </xdr:nvCxnSpPr>
      <xdr:spPr>
        <a:xfrm flipV="1">
          <a:off x="21323300" y="101079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58420</xdr:rowOff>
    </xdr:from>
    <xdr:ext cx="469900" cy="259080"/>
    <xdr:sp macro="" textlink="">
      <xdr:nvSpPr>
        <xdr:cNvPr id="799" name="貸付金平均値テキスト"/>
        <xdr:cNvSpPr txBox="1"/>
      </xdr:nvSpPr>
      <xdr:spPr>
        <a:xfrm>
          <a:off x="22212300" y="9831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35560</xdr:rowOff>
    </xdr:from>
    <xdr:to xmlns:xdr="http://schemas.openxmlformats.org/drawingml/2006/spreadsheetDrawing">
      <xdr:col>116</xdr:col>
      <xdr:colOff>114300</xdr:colOff>
      <xdr:row>58</xdr:row>
      <xdr:rowOff>137160</xdr:rowOff>
    </xdr:to>
    <xdr:sp macro="" textlink="">
      <xdr:nvSpPr>
        <xdr:cNvPr id="800" name="フローチャート: 判断 799"/>
        <xdr:cNvSpPr/>
      </xdr:nvSpPr>
      <xdr:spPr>
        <a:xfrm>
          <a:off x="22110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21590</xdr:rowOff>
    </xdr:from>
    <xdr:to xmlns:xdr="http://schemas.openxmlformats.org/drawingml/2006/spreadsheetDrawing">
      <xdr:col>111</xdr:col>
      <xdr:colOff>177800</xdr:colOff>
      <xdr:row>58</xdr:row>
      <xdr:rowOff>164465</xdr:rowOff>
    </xdr:to>
    <xdr:cxnSp macro="">
      <xdr:nvCxnSpPr>
        <xdr:cNvPr id="801" name="直線コネクタ 800"/>
        <xdr:cNvCxnSpPr/>
      </xdr:nvCxnSpPr>
      <xdr:spPr>
        <a:xfrm>
          <a:off x="20434300" y="996569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2" name="フローチャート: 判断 801"/>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6090" cy="259080"/>
    <xdr:sp macro="" textlink="">
      <xdr:nvSpPr>
        <xdr:cNvPr id="803" name="テキスト ボックス 802"/>
        <xdr:cNvSpPr txBox="1"/>
      </xdr:nvSpPr>
      <xdr:spPr>
        <a:xfrm>
          <a:off x="21088350" y="9737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21590</xdr:rowOff>
    </xdr:from>
    <xdr:to xmlns:xdr="http://schemas.openxmlformats.org/drawingml/2006/spreadsheetDrawing">
      <xdr:col>107</xdr:col>
      <xdr:colOff>50800</xdr:colOff>
      <xdr:row>58</xdr:row>
      <xdr:rowOff>139065</xdr:rowOff>
    </xdr:to>
    <xdr:cxnSp macro="">
      <xdr:nvCxnSpPr>
        <xdr:cNvPr id="804" name="直線コネクタ 803"/>
        <xdr:cNvCxnSpPr/>
      </xdr:nvCxnSpPr>
      <xdr:spPr>
        <a:xfrm flipV="1">
          <a:off x="19545300" y="996569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5" name="フローチャート: 判断 804"/>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152400</xdr:rowOff>
    </xdr:from>
    <xdr:ext cx="466090" cy="259080"/>
    <xdr:sp macro="" textlink="">
      <xdr:nvSpPr>
        <xdr:cNvPr id="806" name="テキスト ボックス 805"/>
        <xdr:cNvSpPr txBox="1"/>
      </xdr:nvSpPr>
      <xdr:spPr>
        <a:xfrm>
          <a:off x="20199350" y="1009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119380</xdr:rowOff>
    </xdr:from>
    <xdr:to xmlns:xdr="http://schemas.openxmlformats.org/drawingml/2006/spreadsheetDrawing">
      <xdr:col>102</xdr:col>
      <xdr:colOff>114300</xdr:colOff>
      <xdr:row>58</xdr:row>
      <xdr:rowOff>139065</xdr:rowOff>
    </xdr:to>
    <xdr:cxnSp macro="">
      <xdr:nvCxnSpPr>
        <xdr:cNvPr id="807" name="直線コネクタ 806"/>
        <xdr:cNvCxnSpPr/>
      </xdr:nvCxnSpPr>
      <xdr:spPr>
        <a:xfrm>
          <a:off x="18656300" y="100634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158115</xdr:rowOff>
    </xdr:to>
    <xdr:sp macro="" textlink="">
      <xdr:nvSpPr>
        <xdr:cNvPr id="808" name="フローチャート: 判断 807"/>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3175</xdr:rowOff>
    </xdr:from>
    <xdr:ext cx="466090" cy="259080"/>
    <xdr:sp macro="" textlink="">
      <xdr:nvSpPr>
        <xdr:cNvPr id="809" name="テキスト ボックス 808"/>
        <xdr:cNvSpPr txBox="1"/>
      </xdr:nvSpPr>
      <xdr:spPr>
        <a:xfrm>
          <a:off x="19310350" y="9775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810" name="フローチャート: 判断 809"/>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166370</xdr:rowOff>
    </xdr:from>
    <xdr:ext cx="466090" cy="255270"/>
    <xdr:sp macro="" textlink="">
      <xdr:nvSpPr>
        <xdr:cNvPr id="811" name="テキスト ボックス 810"/>
        <xdr:cNvSpPr txBox="1"/>
      </xdr:nvSpPr>
      <xdr:spPr>
        <a:xfrm>
          <a:off x="18421350" y="10110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817" name="楕円 816"/>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469900" cy="259080"/>
    <xdr:sp macro="" textlink="">
      <xdr:nvSpPr>
        <xdr:cNvPr id="818" name="貸付金該当値テキスト"/>
        <xdr:cNvSpPr txBox="1"/>
      </xdr:nvSpPr>
      <xdr:spPr>
        <a:xfrm>
          <a:off x="22212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113665</xdr:rowOff>
    </xdr:from>
    <xdr:to xmlns:xdr="http://schemas.openxmlformats.org/drawingml/2006/spreadsheetDrawing">
      <xdr:col>112</xdr:col>
      <xdr:colOff>38100</xdr:colOff>
      <xdr:row>59</xdr:row>
      <xdr:rowOff>43815</xdr:rowOff>
    </xdr:to>
    <xdr:sp macro="" textlink="">
      <xdr:nvSpPr>
        <xdr:cNvPr id="819" name="楕円 818"/>
        <xdr:cNvSpPr/>
      </xdr:nvSpPr>
      <xdr:spPr>
        <a:xfrm>
          <a:off x="2127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34925</xdr:rowOff>
    </xdr:from>
    <xdr:ext cx="466090" cy="259080"/>
    <xdr:sp macro="" textlink="">
      <xdr:nvSpPr>
        <xdr:cNvPr id="820" name="テキスト ボックス 819"/>
        <xdr:cNvSpPr txBox="1"/>
      </xdr:nvSpPr>
      <xdr:spPr>
        <a:xfrm>
          <a:off x="21088350" y="10150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142240</xdr:rowOff>
    </xdr:from>
    <xdr:to xmlns:xdr="http://schemas.openxmlformats.org/drawingml/2006/spreadsheetDrawing">
      <xdr:col>107</xdr:col>
      <xdr:colOff>101600</xdr:colOff>
      <xdr:row>58</xdr:row>
      <xdr:rowOff>72390</xdr:rowOff>
    </xdr:to>
    <xdr:sp macro="" textlink="">
      <xdr:nvSpPr>
        <xdr:cNvPr id="821" name="楕円 820"/>
        <xdr:cNvSpPr/>
      </xdr:nvSpPr>
      <xdr:spPr>
        <a:xfrm>
          <a:off x="20383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88900</xdr:rowOff>
    </xdr:from>
    <xdr:ext cx="530860" cy="255270"/>
    <xdr:sp macro="" textlink="">
      <xdr:nvSpPr>
        <xdr:cNvPr id="822" name="テキスト ボックス 821"/>
        <xdr:cNvSpPr txBox="1"/>
      </xdr:nvSpPr>
      <xdr:spPr>
        <a:xfrm>
          <a:off x="20166965" y="9690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88265</xdr:rowOff>
    </xdr:from>
    <xdr:to xmlns:xdr="http://schemas.openxmlformats.org/drawingml/2006/spreadsheetDrawing">
      <xdr:col>102</xdr:col>
      <xdr:colOff>165100</xdr:colOff>
      <xdr:row>59</xdr:row>
      <xdr:rowOff>18415</xdr:rowOff>
    </xdr:to>
    <xdr:sp macro="" textlink="">
      <xdr:nvSpPr>
        <xdr:cNvPr id="823" name="楕円 822"/>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9525</xdr:rowOff>
    </xdr:from>
    <xdr:ext cx="466090" cy="255270"/>
    <xdr:sp macro="" textlink="">
      <xdr:nvSpPr>
        <xdr:cNvPr id="824" name="テキスト ボックス 823"/>
        <xdr:cNvSpPr txBox="1"/>
      </xdr:nvSpPr>
      <xdr:spPr>
        <a:xfrm>
          <a:off x="19310350" y="10125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68580</xdr:rowOff>
    </xdr:from>
    <xdr:to xmlns:xdr="http://schemas.openxmlformats.org/drawingml/2006/spreadsheetDrawing">
      <xdr:col>98</xdr:col>
      <xdr:colOff>38100</xdr:colOff>
      <xdr:row>58</xdr:row>
      <xdr:rowOff>170180</xdr:rowOff>
    </xdr:to>
    <xdr:sp macro="" textlink="">
      <xdr:nvSpPr>
        <xdr:cNvPr id="825" name="楕円 824"/>
        <xdr:cNvSpPr/>
      </xdr:nvSpPr>
      <xdr:spPr>
        <a:xfrm>
          <a:off x="18605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15240</xdr:rowOff>
    </xdr:from>
    <xdr:ext cx="466090" cy="259080"/>
    <xdr:sp macro="" textlink="">
      <xdr:nvSpPr>
        <xdr:cNvPr id="826" name="テキスト ボックス 825"/>
        <xdr:cNvSpPr txBox="1"/>
      </xdr:nvSpPr>
      <xdr:spPr>
        <a:xfrm>
          <a:off x="18421350" y="9787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5" name="テキスト ボックス 834"/>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5110" cy="259080"/>
    <xdr:sp macro="" textlink="">
      <xdr:nvSpPr>
        <xdr:cNvPr id="838" name="テキスト ボックス 837"/>
        <xdr:cNvSpPr txBox="1"/>
      </xdr:nvSpPr>
      <xdr:spPr>
        <a:xfrm>
          <a:off x="18039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1820" cy="255270"/>
    <xdr:sp macro="" textlink="">
      <xdr:nvSpPr>
        <xdr:cNvPr id="842" name="テキスト ボックス 841"/>
        <xdr:cNvSpPr txBox="1"/>
      </xdr:nvSpPr>
      <xdr:spPr>
        <a:xfrm>
          <a:off x="17692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820" cy="259080"/>
    <xdr:sp macro="" textlink="">
      <xdr:nvSpPr>
        <xdr:cNvPr id="844" name="テキスト ボックス 843"/>
        <xdr:cNvSpPr txBox="1"/>
      </xdr:nvSpPr>
      <xdr:spPr>
        <a:xfrm>
          <a:off x="17692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820" cy="259080"/>
    <xdr:sp macro="" textlink="">
      <xdr:nvSpPr>
        <xdr:cNvPr id="846" name="テキスト ボックス 845"/>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8" name="テキスト ボックス 847"/>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156210</xdr:rowOff>
    </xdr:from>
    <xdr:to xmlns:xdr="http://schemas.openxmlformats.org/drawingml/2006/spreadsheetDrawing">
      <xdr:col>116</xdr:col>
      <xdr:colOff>62865</xdr:colOff>
      <xdr:row>79</xdr:row>
      <xdr:rowOff>6985</xdr:rowOff>
    </xdr:to>
    <xdr:cxnSp macro="">
      <xdr:nvCxnSpPr>
        <xdr:cNvPr id="850" name="直線コネクタ 849"/>
        <xdr:cNvCxnSpPr/>
      </xdr:nvCxnSpPr>
      <xdr:spPr>
        <a:xfrm flipV="1">
          <a:off x="221595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10795</xdr:rowOff>
    </xdr:from>
    <xdr:ext cx="469900" cy="258445"/>
    <xdr:sp macro="" textlink="">
      <xdr:nvSpPr>
        <xdr:cNvPr id="851" name="繰出金最小値テキスト"/>
        <xdr:cNvSpPr txBox="1"/>
      </xdr:nvSpPr>
      <xdr:spPr>
        <a:xfrm>
          <a:off x="222123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6985</xdr:rowOff>
    </xdr:from>
    <xdr:to xmlns:xdr="http://schemas.openxmlformats.org/drawingml/2006/spreadsheetDrawing">
      <xdr:col>116</xdr:col>
      <xdr:colOff>152400</xdr:colOff>
      <xdr:row>79</xdr:row>
      <xdr:rowOff>6985</xdr:rowOff>
    </xdr:to>
    <xdr:cxnSp macro="">
      <xdr:nvCxnSpPr>
        <xdr:cNvPr id="852" name="直線コネクタ 851"/>
        <xdr:cNvCxnSpPr/>
      </xdr:nvCxnSpPr>
      <xdr:spPr>
        <a:xfrm>
          <a:off x="22072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102870</xdr:rowOff>
    </xdr:from>
    <xdr:ext cx="598805" cy="259080"/>
    <xdr:sp macro="" textlink="">
      <xdr:nvSpPr>
        <xdr:cNvPr id="853" name="繰出金最大値テキスト"/>
        <xdr:cNvSpPr txBox="1"/>
      </xdr:nvSpPr>
      <xdr:spPr>
        <a:xfrm>
          <a:off x="22212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156210</xdr:rowOff>
    </xdr:from>
    <xdr:to xmlns:xdr="http://schemas.openxmlformats.org/drawingml/2006/spreadsheetDrawing">
      <xdr:col>116</xdr:col>
      <xdr:colOff>152400</xdr:colOff>
      <xdr:row>71</xdr:row>
      <xdr:rowOff>156210</xdr:rowOff>
    </xdr:to>
    <xdr:cxnSp macro="">
      <xdr:nvCxnSpPr>
        <xdr:cNvPr id="854" name="直線コネクタ 853"/>
        <xdr:cNvCxnSpPr/>
      </xdr:nvCxnSpPr>
      <xdr:spPr>
        <a:xfrm>
          <a:off x="22072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3175</xdr:rowOff>
    </xdr:from>
    <xdr:to xmlns:xdr="http://schemas.openxmlformats.org/drawingml/2006/spreadsheetDrawing">
      <xdr:col>116</xdr:col>
      <xdr:colOff>63500</xdr:colOff>
      <xdr:row>76</xdr:row>
      <xdr:rowOff>52070</xdr:rowOff>
    </xdr:to>
    <xdr:cxnSp macro="">
      <xdr:nvCxnSpPr>
        <xdr:cNvPr id="855" name="直線コネクタ 854"/>
        <xdr:cNvCxnSpPr/>
      </xdr:nvCxnSpPr>
      <xdr:spPr>
        <a:xfrm flipV="1">
          <a:off x="21323300" y="130333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70485</xdr:rowOff>
    </xdr:from>
    <xdr:ext cx="534670" cy="259080"/>
    <xdr:sp macro="" textlink="">
      <xdr:nvSpPr>
        <xdr:cNvPr id="856" name="繰出金平均値テキスト"/>
        <xdr:cNvSpPr txBox="1"/>
      </xdr:nvSpPr>
      <xdr:spPr>
        <a:xfrm>
          <a:off x="22212300" y="12757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47625</xdr:rowOff>
    </xdr:from>
    <xdr:to xmlns:xdr="http://schemas.openxmlformats.org/drawingml/2006/spreadsheetDrawing">
      <xdr:col>116</xdr:col>
      <xdr:colOff>114300</xdr:colOff>
      <xdr:row>75</xdr:row>
      <xdr:rowOff>149225</xdr:rowOff>
    </xdr:to>
    <xdr:sp macro="" textlink="">
      <xdr:nvSpPr>
        <xdr:cNvPr id="857" name="フローチャート: 判断 856"/>
        <xdr:cNvSpPr/>
      </xdr:nvSpPr>
      <xdr:spPr>
        <a:xfrm>
          <a:off x="22110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52070</xdr:rowOff>
    </xdr:from>
    <xdr:to xmlns:xdr="http://schemas.openxmlformats.org/drawingml/2006/spreadsheetDrawing">
      <xdr:col>111</xdr:col>
      <xdr:colOff>177800</xdr:colOff>
      <xdr:row>76</xdr:row>
      <xdr:rowOff>66675</xdr:rowOff>
    </xdr:to>
    <xdr:cxnSp macro="">
      <xdr:nvCxnSpPr>
        <xdr:cNvPr id="858" name="直線コネクタ 857"/>
        <xdr:cNvCxnSpPr/>
      </xdr:nvCxnSpPr>
      <xdr:spPr>
        <a:xfrm flipV="1">
          <a:off x="20434300" y="130822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147320</xdr:rowOff>
    </xdr:to>
    <xdr:sp macro="" textlink="">
      <xdr:nvSpPr>
        <xdr:cNvPr id="859" name="フローチャート: 判断 858"/>
        <xdr:cNvSpPr/>
      </xdr:nvSpPr>
      <xdr:spPr>
        <a:xfrm>
          <a:off x="212725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164465</xdr:rowOff>
    </xdr:from>
    <xdr:ext cx="530860" cy="259080"/>
    <xdr:sp macro="" textlink="">
      <xdr:nvSpPr>
        <xdr:cNvPr id="860" name="テキスト ボックス 859"/>
        <xdr:cNvSpPr txBox="1"/>
      </xdr:nvSpPr>
      <xdr:spPr>
        <a:xfrm>
          <a:off x="21055965" y="12680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66675</xdr:rowOff>
    </xdr:from>
    <xdr:to xmlns:xdr="http://schemas.openxmlformats.org/drawingml/2006/spreadsheetDrawing">
      <xdr:col>107</xdr:col>
      <xdr:colOff>50800</xdr:colOff>
      <xdr:row>76</xdr:row>
      <xdr:rowOff>80010</xdr:rowOff>
    </xdr:to>
    <xdr:cxnSp macro="">
      <xdr:nvCxnSpPr>
        <xdr:cNvPr id="861" name="直線コネクタ 860"/>
        <xdr:cNvCxnSpPr/>
      </xdr:nvCxnSpPr>
      <xdr:spPr>
        <a:xfrm flipV="1">
          <a:off x="19545300" y="13096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166370</xdr:rowOff>
    </xdr:to>
    <xdr:sp macro="" textlink="">
      <xdr:nvSpPr>
        <xdr:cNvPr id="862" name="フローチャート: 判断 861"/>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10795</xdr:rowOff>
    </xdr:from>
    <xdr:ext cx="530860" cy="258445"/>
    <xdr:sp macro="" textlink="">
      <xdr:nvSpPr>
        <xdr:cNvPr id="863" name="テキスト ボックス 862"/>
        <xdr:cNvSpPr txBox="1"/>
      </xdr:nvSpPr>
      <xdr:spPr>
        <a:xfrm>
          <a:off x="20166965" y="126980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80010</xdr:rowOff>
    </xdr:from>
    <xdr:to xmlns:xdr="http://schemas.openxmlformats.org/drawingml/2006/spreadsheetDrawing">
      <xdr:col>102</xdr:col>
      <xdr:colOff>114300</xdr:colOff>
      <xdr:row>76</xdr:row>
      <xdr:rowOff>125730</xdr:rowOff>
    </xdr:to>
    <xdr:cxnSp macro="">
      <xdr:nvCxnSpPr>
        <xdr:cNvPr id="864" name="直線コネクタ 863"/>
        <xdr:cNvCxnSpPr/>
      </xdr:nvCxnSpPr>
      <xdr:spPr>
        <a:xfrm flipV="1">
          <a:off x="18656300" y="131102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87630</xdr:rowOff>
    </xdr:from>
    <xdr:to xmlns:xdr="http://schemas.openxmlformats.org/drawingml/2006/spreadsheetDrawing">
      <xdr:col>102</xdr:col>
      <xdr:colOff>165100</xdr:colOff>
      <xdr:row>76</xdr:row>
      <xdr:rowOff>17780</xdr:rowOff>
    </xdr:to>
    <xdr:sp macro="" textlink="">
      <xdr:nvSpPr>
        <xdr:cNvPr id="865" name="フローチャート: 判断 864"/>
        <xdr:cNvSpPr/>
      </xdr:nvSpPr>
      <xdr:spPr>
        <a:xfrm>
          <a:off x="19494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34290</xdr:rowOff>
    </xdr:from>
    <xdr:ext cx="530860" cy="259080"/>
    <xdr:sp macro="" textlink="">
      <xdr:nvSpPr>
        <xdr:cNvPr id="866" name="テキスト ボックス 865"/>
        <xdr:cNvSpPr txBox="1"/>
      </xdr:nvSpPr>
      <xdr:spPr>
        <a:xfrm>
          <a:off x="19277965" y="12721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67945</xdr:rowOff>
    </xdr:from>
    <xdr:to xmlns:xdr="http://schemas.openxmlformats.org/drawingml/2006/spreadsheetDrawing">
      <xdr:col>98</xdr:col>
      <xdr:colOff>38100</xdr:colOff>
      <xdr:row>75</xdr:row>
      <xdr:rowOff>169545</xdr:rowOff>
    </xdr:to>
    <xdr:sp macro="" textlink="">
      <xdr:nvSpPr>
        <xdr:cNvPr id="867" name="フローチャート: 判断 866"/>
        <xdr:cNvSpPr/>
      </xdr:nvSpPr>
      <xdr:spPr>
        <a:xfrm>
          <a:off x="18605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14605</xdr:rowOff>
    </xdr:from>
    <xdr:ext cx="530860" cy="259080"/>
    <xdr:sp macro="" textlink="">
      <xdr:nvSpPr>
        <xdr:cNvPr id="868" name="テキスト ボックス 867"/>
        <xdr:cNvSpPr txBox="1"/>
      </xdr:nvSpPr>
      <xdr:spPr>
        <a:xfrm>
          <a:off x="18388965" y="12701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123825</xdr:rowOff>
    </xdr:from>
    <xdr:to xmlns:xdr="http://schemas.openxmlformats.org/drawingml/2006/spreadsheetDrawing">
      <xdr:col>116</xdr:col>
      <xdr:colOff>114300</xdr:colOff>
      <xdr:row>76</xdr:row>
      <xdr:rowOff>53975</xdr:rowOff>
    </xdr:to>
    <xdr:sp macro="" textlink="">
      <xdr:nvSpPr>
        <xdr:cNvPr id="874" name="楕円 873"/>
        <xdr:cNvSpPr/>
      </xdr:nvSpPr>
      <xdr:spPr>
        <a:xfrm>
          <a:off x="221107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102235</xdr:rowOff>
    </xdr:from>
    <xdr:ext cx="534670" cy="258445"/>
    <xdr:sp macro="" textlink="">
      <xdr:nvSpPr>
        <xdr:cNvPr id="875" name="繰出金該当値テキスト"/>
        <xdr:cNvSpPr txBox="1"/>
      </xdr:nvSpPr>
      <xdr:spPr>
        <a:xfrm>
          <a:off x="22212300" y="12960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635</xdr:rowOff>
    </xdr:from>
    <xdr:to xmlns:xdr="http://schemas.openxmlformats.org/drawingml/2006/spreadsheetDrawing">
      <xdr:col>112</xdr:col>
      <xdr:colOff>38100</xdr:colOff>
      <xdr:row>76</xdr:row>
      <xdr:rowOff>102235</xdr:rowOff>
    </xdr:to>
    <xdr:sp macro="" textlink="">
      <xdr:nvSpPr>
        <xdr:cNvPr id="876" name="楕円 875"/>
        <xdr:cNvSpPr/>
      </xdr:nvSpPr>
      <xdr:spPr>
        <a:xfrm>
          <a:off x="21272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93345</xdr:rowOff>
    </xdr:from>
    <xdr:ext cx="530860" cy="259080"/>
    <xdr:sp macro="" textlink="">
      <xdr:nvSpPr>
        <xdr:cNvPr id="877" name="テキスト ボックス 876"/>
        <xdr:cNvSpPr txBox="1"/>
      </xdr:nvSpPr>
      <xdr:spPr>
        <a:xfrm>
          <a:off x="21055965" y="13123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15875</xdr:rowOff>
    </xdr:from>
    <xdr:to xmlns:xdr="http://schemas.openxmlformats.org/drawingml/2006/spreadsheetDrawing">
      <xdr:col>107</xdr:col>
      <xdr:colOff>101600</xdr:colOff>
      <xdr:row>76</xdr:row>
      <xdr:rowOff>117475</xdr:rowOff>
    </xdr:to>
    <xdr:sp macro="" textlink="">
      <xdr:nvSpPr>
        <xdr:cNvPr id="878" name="楕円 877"/>
        <xdr:cNvSpPr/>
      </xdr:nvSpPr>
      <xdr:spPr>
        <a:xfrm>
          <a:off x="20383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109220</xdr:rowOff>
    </xdr:from>
    <xdr:ext cx="530860" cy="255270"/>
    <xdr:sp macro="" textlink="">
      <xdr:nvSpPr>
        <xdr:cNvPr id="879" name="テキスト ボックス 878"/>
        <xdr:cNvSpPr txBox="1"/>
      </xdr:nvSpPr>
      <xdr:spPr>
        <a:xfrm>
          <a:off x="20166965" y="13139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29210</xdr:rowOff>
    </xdr:from>
    <xdr:to xmlns:xdr="http://schemas.openxmlformats.org/drawingml/2006/spreadsheetDrawing">
      <xdr:col>102</xdr:col>
      <xdr:colOff>165100</xdr:colOff>
      <xdr:row>76</xdr:row>
      <xdr:rowOff>130810</xdr:rowOff>
    </xdr:to>
    <xdr:sp macro="" textlink="">
      <xdr:nvSpPr>
        <xdr:cNvPr id="880" name="楕円 879"/>
        <xdr:cNvSpPr/>
      </xdr:nvSpPr>
      <xdr:spPr>
        <a:xfrm>
          <a:off x="19494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121920</xdr:rowOff>
    </xdr:from>
    <xdr:ext cx="530860" cy="255270"/>
    <xdr:sp macro="" textlink="">
      <xdr:nvSpPr>
        <xdr:cNvPr id="881" name="テキスト ボックス 880"/>
        <xdr:cNvSpPr txBox="1"/>
      </xdr:nvSpPr>
      <xdr:spPr>
        <a:xfrm>
          <a:off x="19277965" y="13152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74930</xdr:rowOff>
    </xdr:from>
    <xdr:to xmlns:xdr="http://schemas.openxmlformats.org/drawingml/2006/spreadsheetDrawing">
      <xdr:col>98</xdr:col>
      <xdr:colOff>38100</xdr:colOff>
      <xdr:row>77</xdr:row>
      <xdr:rowOff>5080</xdr:rowOff>
    </xdr:to>
    <xdr:sp macro="" textlink="">
      <xdr:nvSpPr>
        <xdr:cNvPr id="882" name="楕円 881"/>
        <xdr:cNvSpPr/>
      </xdr:nvSpPr>
      <xdr:spPr>
        <a:xfrm>
          <a:off x="18605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167640</xdr:rowOff>
    </xdr:from>
    <xdr:ext cx="530860" cy="255270"/>
    <xdr:sp macro="" textlink="">
      <xdr:nvSpPr>
        <xdr:cNvPr id="883" name="テキスト ボックス 882"/>
        <xdr:cNvSpPr txBox="1"/>
      </xdr:nvSpPr>
      <xdr:spPr>
        <a:xfrm>
          <a:off x="18388965" y="13197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2" name="テキスト ボックス 891"/>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5" name="テキスト ボックス 894"/>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7" name="テキスト ボックス 896"/>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9" name="テキスト ボックス 908"/>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2" name="テキスト ボックス 911"/>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5" name="テキスト ボックス 914"/>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7" name="テキスト ボックス 916"/>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6" name="テキスト ボックス 925"/>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8" name="テキスト ボックス 927"/>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0" name="テキスト ボックス 929"/>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2" name="テキスト ボックス 931"/>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類似団体平均を上回っているものは災害復旧事業費</a:t>
          </a:r>
          <a:r>
            <a:rPr kumimoji="1" lang="ja-JP" altLang="en-US" sz="1200">
              <a:solidFill>
                <a:schemeClr val="dk1"/>
              </a:solidFill>
              <a:effectLst/>
              <a:latin typeface="ＭＳ Ｐゴシック"/>
              <a:ea typeface="ＭＳ Ｐゴシック"/>
              <a:cs typeface="+mn-cs"/>
            </a:rPr>
            <a:t>のみであり、</a:t>
          </a:r>
          <a:r>
            <a:rPr kumimoji="1" lang="ja-JP" altLang="ja-JP" sz="1200">
              <a:solidFill>
                <a:schemeClr val="dk1"/>
              </a:solidFill>
              <a:effectLst/>
              <a:latin typeface="ＭＳ Ｐゴシック"/>
              <a:ea typeface="ＭＳ Ｐゴシック"/>
              <a:cs typeface="+mn-cs"/>
            </a:rPr>
            <a:t>補助費等</a:t>
          </a:r>
          <a:r>
            <a:rPr kumimoji="1" lang="ja-JP" altLang="en-US" sz="1200">
              <a:solidFill>
                <a:schemeClr val="dk1"/>
              </a:solidFill>
              <a:effectLst/>
              <a:latin typeface="ＭＳ Ｐゴシック"/>
              <a:ea typeface="ＭＳ Ｐゴシック"/>
              <a:cs typeface="+mn-cs"/>
            </a:rPr>
            <a:t>、普通建設事業費、維持補修費</a:t>
          </a:r>
          <a:r>
            <a:rPr kumimoji="1" lang="ja-JP" altLang="ja-JP" sz="1200">
              <a:solidFill>
                <a:schemeClr val="dk1"/>
              </a:solidFill>
              <a:effectLst/>
              <a:latin typeface="ＭＳ Ｐゴシック"/>
              <a:ea typeface="ＭＳ Ｐゴシック"/>
              <a:cs typeface="+mn-cs"/>
            </a:rPr>
            <a:t>、公債費については類似団体内順位も低位置となっている。　</a:t>
          </a:r>
          <a:endParaRPr lang="ja-JP" altLang="ja-JP" sz="1200">
            <a:effectLst/>
            <a:latin typeface="ＭＳ Ｐゴシック"/>
            <a:ea typeface="ＭＳ Ｐゴシック"/>
          </a:endParaRPr>
        </a:p>
        <a:p>
          <a:r>
            <a:rPr lang="ja-JP" altLang="en-US" sz="1200">
              <a:effectLst/>
              <a:latin typeface="ＭＳ Ｐゴシック"/>
              <a:ea typeface="ＭＳ Ｐゴシック"/>
            </a:rPr>
            <a:t>　災害復旧事業費については大規模な災害復旧事業があったため類似団体平均を上回った。</a:t>
          </a:r>
          <a:r>
            <a:rPr lang="ja-JP" altLang="en-US" sz="1200">
              <a:effectLst/>
              <a:latin typeface="ＭＳ Ｐゴシック"/>
              <a:ea typeface="ＭＳ Ｐゴシック"/>
            </a:rPr>
            <a:t>普通建設事業費が大幅に減少しているが、前年度の畜産クラスター事業による反動減である。</a:t>
          </a:r>
          <a:r>
            <a:rPr kumimoji="1" lang="ja-JP" altLang="ja-JP" sz="1200">
              <a:solidFill>
                <a:schemeClr val="dk1"/>
              </a:solidFill>
              <a:effectLst/>
              <a:latin typeface="ＭＳ Ｐゴシック"/>
              <a:ea typeface="ＭＳ Ｐゴシック"/>
              <a:cs typeface="+mn-cs"/>
            </a:rPr>
            <a:t>人件費が類似団体平均を下回っているが、その差は</a:t>
          </a:r>
          <a:r>
            <a:rPr kumimoji="1" lang="ja-JP" altLang="en-US" sz="1200">
              <a:solidFill>
                <a:schemeClr val="dk1"/>
              </a:solidFill>
              <a:effectLst/>
              <a:latin typeface="ＭＳ Ｐゴシック"/>
              <a:ea typeface="ＭＳ Ｐゴシック"/>
              <a:cs typeface="+mn-cs"/>
            </a:rPr>
            <a:t>縮まる傾向にある</a:t>
          </a:r>
          <a:r>
            <a:rPr kumimoji="1" lang="ja-JP" altLang="ja-JP" sz="1200">
              <a:solidFill>
                <a:schemeClr val="dk1"/>
              </a:solidFill>
              <a:effectLst/>
              <a:latin typeface="ＭＳ Ｐゴシック"/>
              <a:ea typeface="ＭＳ Ｐゴシック"/>
              <a:cs typeface="+mn-cs"/>
            </a:rPr>
            <a:t>。これは会計年度任用職員が多いことによると考えられ、今後適正化を図っていく。</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扶助費は、類似団体平均を下回っている状況であるが、物価高騰対応重点支援事業による増加で類似団体平均に近づいている。町独自の福祉施設の管理運営費（ケアハウス）や福祉施策（障がい者対策や子どもの医療費）などによるものである。扶助費は町民の生活と密接に関連しているが、町民の理解を得ながら、財政を圧迫する上昇傾向に歯止めをかけるよう努めていく。</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なお、全てにおいて中期財政計画や、人件費については定員管理計画、更新設備については公共施設等総合管理計画にて、適正な管理に努め健全財政に繋げていく。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58420</xdr:rowOff>
    </xdr:from>
    <xdr:to xmlns:xdr="http://schemas.openxmlformats.org/drawingml/2006/spreadsheetDrawing">
      <xdr:col>24</xdr:col>
      <xdr:colOff>62865</xdr:colOff>
      <xdr:row>38</xdr:row>
      <xdr:rowOff>158115</xdr:rowOff>
    </xdr:to>
    <xdr:cxnSp macro="">
      <xdr:nvCxnSpPr>
        <xdr:cNvPr id="56" name="直線コネクタ 55"/>
        <xdr:cNvCxnSpPr/>
      </xdr:nvCxnSpPr>
      <xdr:spPr>
        <a:xfrm flipV="1">
          <a:off x="46335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161925</xdr:rowOff>
    </xdr:from>
    <xdr:ext cx="469900" cy="259080"/>
    <xdr:sp macro="" textlink="">
      <xdr:nvSpPr>
        <xdr:cNvPr id="57" name="議会費最小値テキスト"/>
        <xdr:cNvSpPr txBox="1"/>
      </xdr:nvSpPr>
      <xdr:spPr>
        <a:xfrm>
          <a:off x="46863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158115</xdr:rowOff>
    </xdr:from>
    <xdr:to xmlns:xdr="http://schemas.openxmlformats.org/drawingml/2006/spreadsheetDrawing">
      <xdr:col>24</xdr:col>
      <xdr:colOff>152400</xdr:colOff>
      <xdr:row>38</xdr:row>
      <xdr:rowOff>158115</xdr:rowOff>
    </xdr:to>
    <xdr:cxnSp macro="">
      <xdr:nvCxnSpPr>
        <xdr:cNvPr id="58" name="直線コネクタ 57"/>
        <xdr:cNvCxnSpPr/>
      </xdr:nvCxnSpPr>
      <xdr:spPr>
        <a:xfrm>
          <a:off x="454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5080</xdr:rowOff>
    </xdr:from>
    <xdr:ext cx="534670" cy="259080"/>
    <xdr:sp macro="" textlink="">
      <xdr:nvSpPr>
        <xdr:cNvPr id="59" name="議会費最大値テキスト"/>
        <xdr:cNvSpPr txBox="1"/>
      </xdr:nvSpPr>
      <xdr:spPr>
        <a:xfrm>
          <a:off x="4686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58420</xdr:rowOff>
    </xdr:from>
    <xdr:to xmlns:xdr="http://schemas.openxmlformats.org/drawingml/2006/spreadsheetDrawing">
      <xdr:col>24</xdr:col>
      <xdr:colOff>152400</xdr:colOff>
      <xdr:row>30</xdr:row>
      <xdr:rowOff>58420</xdr:rowOff>
    </xdr:to>
    <xdr:cxnSp macro="">
      <xdr:nvCxnSpPr>
        <xdr:cNvPr id="60" name="直線コネクタ 59"/>
        <xdr:cNvCxnSpPr/>
      </xdr:nvCxnSpPr>
      <xdr:spPr>
        <a:xfrm>
          <a:off x="4546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94615</xdr:rowOff>
    </xdr:from>
    <xdr:to xmlns:xdr="http://schemas.openxmlformats.org/drawingml/2006/spreadsheetDrawing">
      <xdr:col>24</xdr:col>
      <xdr:colOff>63500</xdr:colOff>
      <xdr:row>37</xdr:row>
      <xdr:rowOff>99060</xdr:rowOff>
    </xdr:to>
    <xdr:cxnSp macro="">
      <xdr:nvCxnSpPr>
        <xdr:cNvPr id="61" name="直線コネクタ 60"/>
        <xdr:cNvCxnSpPr/>
      </xdr:nvCxnSpPr>
      <xdr:spPr>
        <a:xfrm flipV="1">
          <a:off x="3797300" y="64382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102870</xdr:rowOff>
    </xdr:from>
    <xdr:ext cx="534670" cy="259080"/>
    <xdr:sp macro="" textlink="">
      <xdr:nvSpPr>
        <xdr:cNvPr id="62" name="議会費平均値テキスト"/>
        <xdr:cNvSpPr txBox="1"/>
      </xdr:nvSpPr>
      <xdr:spPr>
        <a:xfrm>
          <a:off x="4686300" y="593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63" name="フローチャート: 判断 62"/>
        <xdr:cNvSpPr/>
      </xdr:nvSpPr>
      <xdr:spPr>
        <a:xfrm>
          <a:off x="4584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99060</xdr:rowOff>
    </xdr:from>
    <xdr:to xmlns:xdr="http://schemas.openxmlformats.org/drawingml/2006/spreadsheetDrawing">
      <xdr:col>19</xdr:col>
      <xdr:colOff>177800</xdr:colOff>
      <xdr:row>37</xdr:row>
      <xdr:rowOff>122555</xdr:rowOff>
    </xdr:to>
    <xdr:cxnSp macro="">
      <xdr:nvCxnSpPr>
        <xdr:cNvPr id="64" name="直線コネクタ 63"/>
        <xdr:cNvCxnSpPr/>
      </xdr:nvCxnSpPr>
      <xdr:spPr>
        <a:xfrm flipV="1">
          <a:off x="2908300" y="64427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48895</xdr:rowOff>
    </xdr:to>
    <xdr:sp macro="" textlink="">
      <xdr:nvSpPr>
        <xdr:cNvPr id="65" name="フローチャート: 判断 64"/>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65405</xdr:rowOff>
    </xdr:from>
    <xdr:ext cx="530860" cy="255270"/>
    <xdr:sp macro="" textlink="">
      <xdr:nvSpPr>
        <xdr:cNvPr id="66" name="テキスト ボックス 65"/>
        <xdr:cNvSpPr txBox="1"/>
      </xdr:nvSpPr>
      <xdr:spPr>
        <a:xfrm>
          <a:off x="3529965" y="5894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114300</xdr:rowOff>
    </xdr:from>
    <xdr:to xmlns:xdr="http://schemas.openxmlformats.org/drawingml/2006/spreadsheetDrawing">
      <xdr:col>15</xdr:col>
      <xdr:colOff>50800</xdr:colOff>
      <xdr:row>37</xdr:row>
      <xdr:rowOff>122555</xdr:rowOff>
    </xdr:to>
    <xdr:cxnSp macro="">
      <xdr:nvCxnSpPr>
        <xdr:cNvPr id="67" name="直線コネクタ 66"/>
        <xdr:cNvCxnSpPr/>
      </xdr:nvCxnSpPr>
      <xdr:spPr>
        <a:xfrm>
          <a:off x="2019300" y="64579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95885</xdr:rowOff>
    </xdr:from>
    <xdr:ext cx="530860" cy="259080"/>
    <xdr:sp macro="" textlink="">
      <xdr:nvSpPr>
        <xdr:cNvPr id="69" name="テキスト ボックス 68"/>
        <xdr:cNvSpPr txBox="1"/>
      </xdr:nvSpPr>
      <xdr:spPr>
        <a:xfrm>
          <a:off x="2640965" y="592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114300</xdr:rowOff>
    </xdr:from>
    <xdr:to xmlns:xdr="http://schemas.openxmlformats.org/drawingml/2006/spreadsheetDrawing">
      <xdr:col>10</xdr:col>
      <xdr:colOff>114300</xdr:colOff>
      <xdr:row>37</xdr:row>
      <xdr:rowOff>129540</xdr:rowOff>
    </xdr:to>
    <xdr:cxnSp macro="">
      <xdr:nvCxnSpPr>
        <xdr:cNvPr id="70" name="直線コネクタ 69"/>
        <xdr:cNvCxnSpPr/>
      </xdr:nvCxnSpPr>
      <xdr:spPr>
        <a:xfrm flipV="1">
          <a:off x="1130300" y="6457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105410</xdr:rowOff>
    </xdr:from>
    <xdr:ext cx="530860" cy="259080"/>
    <xdr:sp macro="" textlink="">
      <xdr:nvSpPr>
        <xdr:cNvPr id="72" name="テキスト ボックス 71"/>
        <xdr:cNvSpPr txBox="1"/>
      </xdr:nvSpPr>
      <xdr:spPr>
        <a:xfrm>
          <a:off x="1751965" y="5934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45720</xdr:rowOff>
    </xdr:from>
    <xdr:ext cx="530860" cy="259080"/>
    <xdr:sp macro="" textlink="">
      <xdr:nvSpPr>
        <xdr:cNvPr id="74" name="テキスト ボックス 73"/>
        <xdr:cNvSpPr txBox="1"/>
      </xdr:nvSpPr>
      <xdr:spPr>
        <a:xfrm>
          <a:off x="862965" y="5875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43815</xdr:rowOff>
    </xdr:from>
    <xdr:to xmlns:xdr="http://schemas.openxmlformats.org/drawingml/2006/spreadsheetDrawing">
      <xdr:col>24</xdr:col>
      <xdr:colOff>114300</xdr:colOff>
      <xdr:row>37</xdr:row>
      <xdr:rowOff>145415</xdr:rowOff>
    </xdr:to>
    <xdr:sp macro="" textlink="">
      <xdr:nvSpPr>
        <xdr:cNvPr id="80" name="楕円 79"/>
        <xdr:cNvSpPr/>
      </xdr:nvSpPr>
      <xdr:spPr>
        <a:xfrm>
          <a:off x="4584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22225</xdr:rowOff>
    </xdr:from>
    <xdr:ext cx="469900" cy="258445"/>
    <xdr:sp macro="" textlink="">
      <xdr:nvSpPr>
        <xdr:cNvPr id="81" name="議会費該当値テキスト"/>
        <xdr:cNvSpPr txBox="1"/>
      </xdr:nvSpPr>
      <xdr:spPr>
        <a:xfrm>
          <a:off x="468630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82" name="楕円 81"/>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140970</xdr:rowOff>
    </xdr:from>
    <xdr:ext cx="466090" cy="259080"/>
    <xdr:sp macro="" textlink="">
      <xdr:nvSpPr>
        <xdr:cNvPr id="83" name="テキスト ボックス 82"/>
        <xdr:cNvSpPr txBox="1"/>
      </xdr:nvSpPr>
      <xdr:spPr>
        <a:xfrm>
          <a:off x="3562350" y="6484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71755</xdr:rowOff>
    </xdr:from>
    <xdr:to xmlns:xdr="http://schemas.openxmlformats.org/drawingml/2006/spreadsheetDrawing">
      <xdr:col>15</xdr:col>
      <xdr:colOff>101600</xdr:colOff>
      <xdr:row>38</xdr:row>
      <xdr:rowOff>1905</xdr:rowOff>
    </xdr:to>
    <xdr:sp macro="" textlink="">
      <xdr:nvSpPr>
        <xdr:cNvPr id="84" name="楕円 83"/>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164465</xdr:rowOff>
    </xdr:from>
    <xdr:ext cx="466090" cy="259080"/>
    <xdr:sp macro="" textlink="">
      <xdr:nvSpPr>
        <xdr:cNvPr id="85" name="テキスト ボックス 84"/>
        <xdr:cNvSpPr txBox="1"/>
      </xdr:nvSpPr>
      <xdr:spPr>
        <a:xfrm>
          <a:off x="2673350" y="6508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63500</xdr:rowOff>
    </xdr:from>
    <xdr:to xmlns:xdr="http://schemas.openxmlformats.org/drawingml/2006/spreadsheetDrawing">
      <xdr:col>10</xdr:col>
      <xdr:colOff>165100</xdr:colOff>
      <xdr:row>37</xdr:row>
      <xdr:rowOff>165100</xdr:rowOff>
    </xdr:to>
    <xdr:sp macro="" textlink="">
      <xdr:nvSpPr>
        <xdr:cNvPr id="86" name="楕円 85"/>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156210</xdr:rowOff>
    </xdr:from>
    <xdr:ext cx="466090" cy="255270"/>
    <xdr:sp macro="" textlink="">
      <xdr:nvSpPr>
        <xdr:cNvPr id="87" name="テキスト ボックス 86"/>
        <xdr:cNvSpPr txBox="1"/>
      </xdr:nvSpPr>
      <xdr:spPr>
        <a:xfrm>
          <a:off x="1784350" y="6499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88" name="楕円 87"/>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171450</xdr:rowOff>
    </xdr:from>
    <xdr:ext cx="466090" cy="259080"/>
    <xdr:sp macro="" textlink="">
      <xdr:nvSpPr>
        <xdr:cNvPr id="89" name="テキスト ボックス 88"/>
        <xdr:cNvSpPr txBox="1"/>
      </xdr:nvSpPr>
      <xdr:spPr>
        <a:xfrm>
          <a:off x="895350" y="6515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990" cy="259080"/>
    <xdr:sp macro="" textlink="">
      <xdr:nvSpPr>
        <xdr:cNvPr id="111" name="テキスト ボックス 110"/>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3" name="テキスト ボックス 112"/>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82550</xdr:rowOff>
    </xdr:from>
    <xdr:to xmlns:xdr="http://schemas.openxmlformats.org/drawingml/2006/spreadsheetDrawing">
      <xdr:col>24</xdr:col>
      <xdr:colOff>62865</xdr:colOff>
      <xdr:row>58</xdr:row>
      <xdr:rowOff>127635</xdr:rowOff>
    </xdr:to>
    <xdr:cxnSp macro="">
      <xdr:nvCxnSpPr>
        <xdr:cNvPr id="115" name="直線コネクタ 114"/>
        <xdr:cNvCxnSpPr/>
      </xdr:nvCxnSpPr>
      <xdr:spPr>
        <a:xfrm flipV="1">
          <a:off x="46335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132080</xdr:rowOff>
    </xdr:from>
    <xdr:ext cx="534670" cy="255270"/>
    <xdr:sp macro="" textlink="">
      <xdr:nvSpPr>
        <xdr:cNvPr id="116" name="総務費最小値テキスト"/>
        <xdr:cNvSpPr txBox="1"/>
      </xdr:nvSpPr>
      <xdr:spPr>
        <a:xfrm>
          <a:off x="4686300" y="10076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127635</xdr:rowOff>
    </xdr:from>
    <xdr:to xmlns:xdr="http://schemas.openxmlformats.org/drawingml/2006/spreadsheetDrawing">
      <xdr:col>24</xdr:col>
      <xdr:colOff>152400</xdr:colOff>
      <xdr:row>58</xdr:row>
      <xdr:rowOff>127635</xdr:rowOff>
    </xdr:to>
    <xdr:cxnSp macro="">
      <xdr:nvCxnSpPr>
        <xdr:cNvPr id="117" name="直線コネクタ 116"/>
        <xdr:cNvCxnSpPr/>
      </xdr:nvCxnSpPr>
      <xdr:spPr>
        <a:xfrm>
          <a:off x="4546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598805" cy="255270"/>
    <xdr:sp macro="" textlink="">
      <xdr:nvSpPr>
        <xdr:cNvPr id="118" name="総務費最大値テキスト"/>
        <xdr:cNvSpPr txBox="1"/>
      </xdr:nvSpPr>
      <xdr:spPr>
        <a:xfrm>
          <a:off x="4686300" y="84302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82550</xdr:rowOff>
    </xdr:from>
    <xdr:to xmlns:xdr="http://schemas.openxmlformats.org/drawingml/2006/spreadsheetDrawing">
      <xdr:col>24</xdr:col>
      <xdr:colOff>152400</xdr:colOff>
      <xdr:row>50</xdr:row>
      <xdr:rowOff>82550</xdr:rowOff>
    </xdr:to>
    <xdr:cxnSp macro="">
      <xdr:nvCxnSpPr>
        <xdr:cNvPr id="119" name="直線コネクタ 118"/>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145415</xdr:rowOff>
    </xdr:from>
    <xdr:to xmlns:xdr="http://schemas.openxmlformats.org/drawingml/2006/spreadsheetDrawing">
      <xdr:col>24</xdr:col>
      <xdr:colOff>63500</xdr:colOff>
      <xdr:row>57</xdr:row>
      <xdr:rowOff>156845</xdr:rowOff>
    </xdr:to>
    <xdr:cxnSp macro="">
      <xdr:nvCxnSpPr>
        <xdr:cNvPr id="120" name="直線コネクタ 119"/>
        <xdr:cNvCxnSpPr/>
      </xdr:nvCxnSpPr>
      <xdr:spPr>
        <a:xfrm>
          <a:off x="3797300" y="99180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598805" cy="259080"/>
    <xdr:sp macro="" textlink="">
      <xdr:nvSpPr>
        <xdr:cNvPr id="121" name="総務費平均値テキスト"/>
        <xdr:cNvSpPr txBox="1"/>
      </xdr:nvSpPr>
      <xdr:spPr>
        <a:xfrm>
          <a:off x="46863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102235</xdr:rowOff>
    </xdr:to>
    <xdr:sp macro="" textlink="">
      <xdr:nvSpPr>
        <xdr:cNvPr id="122" name="フローチャート: 判断 121"/>
        <xdr:cNvSpPr/>
      </xdr:nvSpPr>
      <xdr:spPr>
        <a:xfrm>
          <a:off x="4584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97790</xdr:rowOff>
    </xdr:from>
    <xdr:to xmlns:xdr="http://schemas.openxmlformats.org/drawingml/2006/spreadsheetDrawing">
      <xdr:col>19</xdr:col>
      <xdr:colOff>177800</xdr:colOff>
      <xdr:row>57</xdr:row>
      <xdr:rowOff>145415</xdr:rowOff>
    </xdr:to>
    <xdr:cxnSp macro="">
      <xdr:nvCxnSpPr>
        <xdr:cNvPr id="123" name="直線コネクタ 122"/>
        <xdr:cNvCxnSpPr/>
      </xdr:nvCxnSpPr>
      <xdr:spPr>
        <a:xfrm>
          <a:off x="2908300" y="98704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24" name="フローチャート: 判断 123"/>
        <xdr:cNvSpPr/>
      </xdr:nvSpPr>
      <xdr:spPr>
        <a:xfrm>
          <a:off x="3746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107950</xdr:rowOff>
    </xdr:from>
    <xdr:ext cx="594995" cy="259080"/>
    <xdr:sp macro="" textlink="">
      <xdr:nvSpPr>
        <xdr:cNvPr id="125" name="テキスト ボックス 124"/>
        <xdr:cNvSpPr txBox="1"/>
      </xdr:nvSpPr>
      <xdr:spPr>
        <a:xfrm>
          <a:off x="3497580" y="9537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43180</xdr:rowOff>
    </xdr:from>
    <xdr:to xmlns:xdr="http://schemas.openxmlformats.org/drawingml/2006/spreadsheetDrawing">
      <xdr:col>15</xdr:col>
      <xdr:colOff>50800</xdr:colOff>
      <xdr:row>57</xdr:row>
      <xdr:rowOff>97790</xdr:rowOff>
    </xdr:to>
    <xdr:cxnSp macro="">
      <xdr:nvCxnSpPr>
        <xdr:cNvPr id="126" name="直線コネクタ 125"/>
        <xdr:cNvCxnSpPr/>
      </xdr:nvCxnSpPr>
      <xdr:spPr>
        <a:xfrm>
          <a:off x="2019300" y="98158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49530</xdr:rowOff>
    </xdr:to>
    <xdr:sp macro="" textlink="">
      <xdr:nvSpPr>
        <xdr:cNvPr id="127" name="フローチャート: 判断 126"/>
        <xdr:cNvSpPr/>
      </xdr:nvSpPr>
      <xdr:spPr>
        <a:xfrm>
          <a:off x="2857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66040</xdr:rowOff>
    </xdr:from>
    <xdr:ext cx="594995" cy="255270"/>
    <xdr:sp macro="" textlink="">
      <xdr:nvSpPr>
        <xdr:cNvPr id="128" name="テキスト ボックス 127"/>
        <xdr:cNvSpPr txBox="1"/>
      </xdr:nvSpPr>
      <xdr:spPr>
        <a:xfrm>
          <a:off x="2608580" y="9495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43180</xdr:rowOff>
    </xdr:from>
    <xdr:to xmlns:xdr="http://schemas.openxmlformats.org/drawingml/2006/spreadsheetDrawing">
      <xdr:col>10</xdr:col>
      <xdr:colOff>114300</xdr:colOff>
      <xdr:row>58</xdr:row>
      <xdr:rowOff>68580</xdr:rowOff>
    </xdr:to>
    <xdr:cxnSp macro="">
      <xdr:nvCxnSpPr>
        <xdr:cNvPr id="129" name="直線コネクタ 128"/>
        <xdr:cNvCxnSpPr/>
      </xdr:nvCxnSpPr>
      <xdr:spPr>
        <a:xfrm flipV="1">
          <a:off x="1130300" y="981583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10160</xdr:rowOff>
    </xdr:from>
    <xdr:to xmlns:xdr="http://schemas.openxmlformats.org/drawingml/2006/spreadsheetDrawing">
      <xdr:col>10</xdr:col>
      <xdr:colOff>165100</xdr:colOff>
      <xdr:row>56</xdr:row>
      <xdr:rowOff>111760</xdr:rowOff>
    </xdr:to>
    <xdr:sp macro="" textlink="">
      <xdr:nvSpPr>
        <xdr:cNvPr id="130" name="フローチャート: 判断 129"/>
        <xdr:cNvSpPr/>
      </xdr:nvSpPr>
      <xdr:spPr>
        <a:xfrm>
          <a:off x="196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128270</xdr:rowOff>
    </xdr:from>
    <xdr:ext cx="594995" cy="259080"/>
    <xdr:sp macro="" textlink="">
      <xdr:nvSpPr>
        <xdr:cNvPr id="131" name="テキスト ボックス 130"/>
        <xdr:cNvSpPr txBox="1"/>
      </xdr:nvSpPr>
      <xdr:spPr>
        <a:xfrm>
          <a:off x="1719580" y="9386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4445</xdr:rowOff>
    </xdr:to>
    <xdr:sp macro="" textlink="">
      <xdr:nvSpPr>
        <xdr:cNvPr id="132" name="フローチャート: 判断 131"/>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20955</xdr:rowOff>
    </xdr:from>
    <xdr:ext cx="594995" cy="255270"/>
    <xdr:sp macro="" textlink="">
      <xdr:nvSpPr>
        <xdr:cNvPr id="133" name="テキスト ボックス 132"/>
        <xdr:cNvSpPr txBox="1"/>
      </xdr:nvSpPr>
      <xdr:spPr>
        <a:xfrm>
          <a:off x="830580" y="9622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106045</xdr:rowOff>
    </xdr:from>
    <xdr:to xmlns:xdr="http://schemas.openxmlformats.org/drawingml/2006/spreadsheetDrawing">
      <xdr:col>24</xdr:col>
      <xdr:colOff>114300</xdr:colOff>
      <xdr:row>58</xdr:row>
      <xdr:rowOff>36195</xdr:rowOff>
    </xdr:to>
    <xdr:sp macro="" textlink="">
      <xdr:nvSpPr>
        <xdr:cNvPr id="139" name="楕円 138"/>
        <xdr:cNvSpPr/>
      </xdr:nvSpPr>
      <xdr:spPr>
        <a:xfrm>
          <a:off x="4584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84455</xdr:rowOff>
    </xdr:from>
    <xdr:ext cx="598805" cy="259080"/>
    <xdr:sp macro="" textlink="">
      <xdr:nvSpPr>
        <xdr:cNvPr id="140" name="総務費該当値テキスト"/>
        <xdr:cNvSpPr txBox="1"/>
      </xdr:nvSpPr>
      <xdr:spPr>
        <a:xfrm>
          <a:off x="4686300" y="9857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94615</xdr:rowOff>
    </xdr:from>
    <xdr:to xmlns:xdr="http://schemas.openxmlformats.org/drawingml/2006/spreadsheetDrawing">
      <xdr:col>20</xdr:col>
      <xdr:colOff>38100</xdr:colOff>
      <xdr:row>58</xdr:row>
      <xdr:rowOff>24765</xdr:rowOff>
    </xdr:to>
    <xdr:sp macro="" textlink="">
      <xdr:nvSpPr>
        <xdr:cNvPr id="141" name="楕円 140"/>
        <xdr:cNvSpPr/>
      </xdr:nvSpPr>
      <xdr:spPr>
        <a:xfrm>
          <a:off x="3746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15875</xdr:rowOff>
    </xdr:from>
    <xdr:ext cx="594995" cy="259080"/>
    <xdr:sp macro="" textlink="">
      <xdr:nvSpPr>
        <xdr:cNvPr id="142" name="テキスト ボックス 141"/>
        <xdr:cNvSpPr txBox="1"/>
      </xdr:nvSpPr>
      <xdr:spPr>
        <a:xfrm>
          <a:off x="3497580" y="9959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46990</xdr:rowOff>
    </xdr:from>
    <xdr:to xmlns:xdr="http://schemas.openxmlformats.org/drawingml/2006/spreadsheetDrawing">
      <xdr:col>15</xdr:col>
      <xdr:colOff>101600</xdr:colOff>
      <xdr:row>57</xdr:row>
      <xdr:rowOff>148590</xdr:rowOff>
    </xdr:to>
    <xdr:sp macro="" textlink="">
      <xdr:nvSpPr>
        <xdr:cNvPr id="143" name="楕円 142"/>
        <xdr:cNvSpPr/>
      </xdr:nvSpPr>
      <xdr:spPr>
        <a:xfrm>
          <a:off x="2857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139700</xdr:rowOff>
    </xdr:from>
    <xdr:ext cx="594995" cy="259080"/>
    <xdr:sp macro="" textlink="">
      <xdr:nvSpPr>
        <xdr:cNvPr id="144" name="テキスト ボックス 143"/>
        <xdr:cNvSpPr txBox="1"/>
      </xdr:nvSpPr>
      <xdr:spPr>
        <a:xfrm>
          <a:off x="2608580" y="9912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163830</xdr:rowOff>
    </xdr:from>
    <xdr:to xmlns:xdr="http://schemas.openxmlformats.org/drawingml/2006/spreadsheetDrawing">
      <xdr:col>10</xdr:col>
      <xdr:colOff>165100</xdr:colOff>
      <xdr:row>57</xdr:row>
      <xdr:rowOff>93980</xdr:rowOff>
    </xdr:to>
    <xdr:sp macro="" textlink="">
      <xdr:nvSpPr>
        <xdr:cNvPr id="145" name="楕円 144"/>
        <xdr:cNvSpPr/>
      </xdr:nvSpPr>
      <xdr:spPr>
        <a:xfrm>
          <a:off x="1968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85090</xdr:rowOff>
    </xdr:from>
    <xdr:ext cx="594995" cy="259080"/>
    <xdr:sp macro="" textlink="">
      <xdr:nvSpPr>
        <xdr:cNvPr id="146" name="テキスト ボックス 145"/>
        <xdr:cNvSpPr txBox="1"/>
      </xdr:nvSpPr>
      <xdr:spPr>
        <a:xfrm>
          <a:off x="1719580" y="9857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17780</xdr:rowOff>
    </xdr:from>
    <xdr:to xmlns:xdr="http://schemas.openxmlformats.org/drawingml/2006/spreadsheetDrawing">
      <xdr:col>6</xdr:col>
      <xdr:colOff>38100</xdr:colOff>
      <xdr:row>58</xdr:row>
      <xdr:rowOff>119380</xdr:rowOff>
    </xdr:to>
    <xdr:sp macro="" textlink="">
      <xdr:nvSpPr>
        <xdr:cNvPr id="147" name="楕円 146"/>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110490</xdr:rowOff>
    </xdr:from>
    <xdr:ext cx="594995" cy="255270"/>
    <xdr:sp macro="" textlink="">
      <xdr:nvSpPr>
        <xdr:cNvPr id="148" name="テキスト ボックス 147"/>
        <xdr:cNvSpPr txBox="1"/>
      </xdr:nvSpPr>
      <xdr:spPr>
        <a:xfrm>
          <a:off x="830580" y="100545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macro="" textlink="">
      <xdr:nvSpPr>
        <xdr:cNvPr id="159" name="テキスト ボックス 158"/>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1820" cy="255270"/>
    <xdr:sp macro="" textlink="">
      <xdr:nvSpPr>
        <xdr:cNvPr id="161" name="テキスト ボックス 160"/>
        <xdr:cNvSpPr txBox="1"/>
      </xdr:nvSpPr>
      <xdr:spPr>
        <a:xfrm>
          <a:off x="166370" y="133705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820" cy="255270"/>
    <xdr:sp macro="" textlink="">
      <xdr:nvSpPr>
        <xdr:cNvPr id="163" name="テキスト ボックス 162"/>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820" cy="255270"/>
    <xdr:sp macro="" textlink="">
      <xdr:nvSpPr>
        <xdr:cNvPr id="165" name="テキスト ボックス 164"/>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820" cy="255270"/>
    <xdr:sp macro="" textlink="">
      <xdr:nvSpPr>
        <xdr:cNvPr id="167" name="テキスト ボックス 166"/>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9" name="テキスト ボックス 168"/>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27305</xdr:rowOff>
    </xdr:from>
    <xdr:to xmlns:xdr="http://schemas.openxmlformats.org/drawingml/2006/spreadsheetDrawing">
      <xdr:col>24</xdr:col>
      <xdr:colOff>62865</xdr:colOff>
      <xdr:row>77</xdr:row>
      <xdr:rowOff>135890</xdr:rowOff>
    </xdr:to>
    <xdr:cxnSp macro="">
      <xdr:nvCxnSpPr>
        <xdr:cNvPr id="171" name="直線コネクタ 170"/>
        <xdr:cNvCxnSpPr/>
      </xdr:nvCxnSpPr>
      <xdr:spPr>
        <a:xfrm flipV="1">
          <a:off x="46335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139700</xdr:rowOff>
    </xdr:from>
    <xdr:ext cx="598805" cy="259080"/>
    <xdr:sp macro="" textlink="">
      <xdr:nvSpPr>
        <xdr:cNvPr id="172" name="民生費最小値テキスト"/>
        <xdr:cNvSpPr txBox="1"/>
      </xdr:nvSpPr>
      <xdr:spPr>
        <a:xfrm>
          <a:off x="46863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173" name="直線コネクタ 172"/>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145415</xdr:rowOff>
    </xdr:from>
    <xdr:ext cx="598805" cy="255270"/>
    <xdr:sp macro="" textlink="">
      <xdr:nvSpPr>
        <xdr:cNvPr id="174" name="民生費最大値テキスト"/>
        <xdr:cNvSpPr txBox="1"/>
      </xdr:nvSpPr>
      <xdr:spPr>
        <a:xfrm>
          <a:off x="4686300" y="121469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27305</xdr:rowOff>
    </xdr:from>
    <xdr:to xmlns:xdr="http://schemas.openxmlformats.org/drawingml/2006/spreadsheetDrawing">
      <xdr:col>24</xdr:col>
      <xdr:colOff>152400</xdr:colOff>
      <xdr:row>72</xdr:row>
      <xdr:rowOff>27305</xdr:rowOff>
    </xdr:to>
    <xdr:cxnSp macro="">
      <xdr:nvCxnSpPr>
        <xdr:cNvPr id="175" name="直線コネクタ 174"/>
        <xdr:cNvCxnSpPr/>
      </xdr:nvCxnSpPr>
      <xdr:spPr>
        <a:xfrm>
          <a:off x="4546600" y="1237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41910</xdr:rowOff>
    </xdr:from>
    <xdr:to xmlns:xdr="http://schemas.openxmlformats.org/drawingml/2006/spreadsheetDrawing">
      <xdr:col>24</xdr:col>
      <xdr:colOff>63500</xdr:colOff>
      <xdr:row>75</xdr:row>
      <xdr:rowOff>144145</xdr:rowOff>
    </xdr:to>
    <xdr:cxnSp macro="">
      <xdr:nvCxnSpPr>
        <xdr:cNvPr id="176" name="直線コネクタ 175"/>
        <xdr:cNvCxnSpPr/>
      </xdr:nvCxnSpPr>
      <xdr:spPr>
        <a:xfrm flipV="1">
          <a:off x="3797300" y="1290066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152400</xdr:rowOff>
    </xdr:from>
    <xdr:ext cx="598805" cy="259080"/>
    <xdr:sp macro="" textlink="">
      <xdr:nvSpPr>
        <xdr:cNvPr id="177" name="民生費平均値テキスト"/>
        <xdr:cNvSpPr txBox="1"/>
      </xdr:nvSpPr>
      <xdr:spPr>
        <a:xfrm>
          <a:off x="4686300" y="1266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129540</xdr:rowOff>
    </xdr:from>
    <xdr:to xmlns:xdr="http://schemas.openxmlformats.org/drawingml/2006/spreadsheetDrawing">
      <xdr:col>24</xdr:col>
      <xdr:colOff>114300</xdr:colOff>
      <xdr:row>75</xdr:row>
      <xdr:rowOff>59690</xdr:rowOff>
    </xdr:to>
    <xdr:sp macro="" textlink="">
      <xdr:nvSpPr>
        <xdr:cNvPr id="178" name="フローチャート: 判断 177"/>
        <xdr:cNvSpPr/>
      </xdr:nvSpPr>
      <xdr:spPr>
        <a:xfrm>
          <a:off x="45847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100965</xdr:rowOff>
    </xdr:from>
    <xdr:to xmlns:xdr="http://schemas.openxmlformats.org/drawingml/2006/spreadsheetDrawing">
      <xdr:col>19</xdr:col>
      <xdr:colOff>177800</xdr:colOff>
      <xdr:row>75</xdr:row>
      <xdr:rowOff>144145</xdr:rowOff>
    </xdr:to>
    <xdr:cxnSp macro="">
      <xdr:nvCxnSpPr>
        <xdr:cNvPr id="179" name="直線コネクタ 178"/>
        <xdr:cNvCxnSpPr/>
      </xdr:nvCxnSpPr>
      <xdr:spPr>
        <a:xfrm>
          <a:off x="2908300" y="129597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80" name="フローチャート: 判断 179"/>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144145</xdr:rowOff>
    </xdr:from>
    <xdr:ext cx="594995" cy="255270"/>
    <xdr:sp macro="" textlink="">
      <xdr:nvSpPr>
        <xdr:cNvPr id="181" name="テキスト ボックス 180"/>
        <xdr:cNvSpPr txBox="1"/>
      </xdr:nvSpPr>
      <xdr:spPr>
        <a:xfrm>
          <a:off x="3497580" y="126599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100965</xdr:rowOff>
    </xdr:from>
    <xdr:to xmlns:xdr="http://schemas.openxmlformats.org/drawingml/2006/spreadsheetDrawing">
      <xdr:col>15</xdr:col>
      <xdr:colOff>50800</xdr:colOff>
      <xdr:row>76</xdr:row>
      <xdr:rowOff>49530</xdr:rowOff>
    </xdr:to>
    <xdr:cxnSp macro="">
      <xdr:nvCxnSpPr>
        <xdr:cNvPr id="182" name="直線コネクタ 181"/>
        <xdr:cNvCxnSpPr/>
      </xdr:nvCxnSpPr>
      <xdr:spPr>
        <a:xfrm flipV="1">
          <a:off x="2019300" y="129597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144145</xdr:rowOff>
    </xdr:from>
    <xdr:to xmlns:xdr="http://schemas.openxmlformats.org/drawingml/2006/spreadsheetDrawing">
      <xdr:col>15</xdr:col>
      <xdr:colOff>101600</xdr:colOff>
      <xdr:row>75</xdr:row>
      <xdr:rowOff>74930</xdr:rowOff>
    </xdr:to>
    <xdr:sp macro="" textlink="">
      <xdr:nvSpPr>
        <xdr:cNvPr id="183" name="フローチャート: 判断 182"/>
        <xdr:cNvSpPr/>
      </xdr:nvSpPr>
      <xdr:spPr>
        <a:xfrm>
          <a:off x="2857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90805</xdr:rowOff>
    </xdr:from>
    <xdr:ext cx="594995" cy="258445"/>
    <xdr:sp macro="" textlink="">
      <xdr:nvSpPr>
        <xdr:cNvPr id="184" name="テキスト ボックス 183"/>
        <xdr:cNvSpPr txBox="1"/>
      </xdr:nvSpPr>
      <xdr:spPr>
        <a:xfrm>
          <a:off x="2608580" y="126066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49530</xdr:rowOff>
    </xdr:from>
    <xdr:to xmlns:xdr="http://schemas.openxmlformats.org/drawingml/2006/spreadsheetDrawing">
      <xdr:col>10</xdr:col>
      <xdr:colOff>114300</xdr:colOff>
      <xdr:row>76</xdr:row>
      <xdr:rowOff>88265</xdr:rowOff>
    </xdr:to>
    <xdr:cxnSp macro="">
      <xdr:nvCxnSpPr>
        <xdr:cNvPr id="185" name="直線コネクタ 184"/>
        <xdr:cNvCxnSpPr/>
      </xdr:nvCxnSpPr>
      <xdr:spPr>
        <a:xfrm flipV="1">
          <a:off x="1130300" y="130797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127635</xdr:rowOff>
    </xdr:from>
    <xdr:to xmlns:xdr="http://schemas.openxmlformats.org/drawingml/2006/spreadsheetDrawing">
      <xdr:col>10</xdr:col>
      <xdr:colOff>165100</xdr:colOff>
      <xdr:row>76</xdr:row>
      <xdr:rowOff>57785</xdr:rowOff>
    </xdr:to>
    <xdr:sp macro="" textlink="">
      <xdr:nvSpPr>
        <xdr:cNvPr id="186" name="フローチャート: 判断 185"/>
        <xdr:cNvSpPr/>
      </xdr:nvSpPr>
      <xdr:spPr>
        <a:xfrm>
          <a:off x="1968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74930</xdr:rowOff>
    </xdr:from>
    <xdr:ext cx="594995" cy="255270"/>
    <xdr:sp macro="" textlink="">
      <xdr:nvSpPr>
        <xdr:cNvPr id="187" name="テキスト ボックス 186"/>
        <xdr:cNvSpPr txBox="1"/>
      </xdr:nvSpPr>
      <xdr:spPr>
        <a:xfrm>
          <a:off x="1719580" y="127622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xdr:rowOff>
    </xdr:from>
    <xdr:to xmlns:xdr="http://schemas.openxmlformats.org/drawingml/2006/spreadsheetDrawing">
      <xdr:col>6</xdr:col>
      <xdr:colOff>38100</xdr:colOff>
      <xdr:row>76</xdr:row>
      <xdr:rowOff>109220</xdr:rowOff>
    </xdr:to>
    <xdr:sp macro="" textlink="">
      <xdr:nvSpPr>
        <xdr:cNvPr id="188" name="フローチャート: 判断 187"/>
        <xdr:cNvSpPr/>
      </xdr:nvSpPr>
      <xdr:spPr>
        <a:xfrm>
          <a:off x="1079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125095</xdr:rowOff>
    </xdr:from>
    <xdr:ext cx="594995" cy="258445"/>
    <xdr:sp macro="" textlink="">
      <xdr:nvSpPr>
        <xdr:cNvPr id="189" name="テキスト ボックス 188"/>
        <xdr:cNvSpPr txBox="1"/>
      </xdr:nvSpPr>
      <xdr:spPr>
        <a:xfrm>
          <a:off x="830580" y="128123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162560</xdr:rowOff>
    </xdr:from>
    <xdr:to xmlns:xdr="http://schemas.openxmlformats.org/drawingml/2006/spreadsheetDrawing">
      <xdr:col>24</xdr:col>
      <xdr:colOff>114300</xdr:colOff>
      <xdr:row>75</xdr:row>
      <xdr:rowOff>92710</xdr:rowOff>
    </xdr:to>
    <xdr:sp macro="" textlink="">
      <xdr:nvSpPr>
        <xdr:cNvPr id="195" name="楕円 194"/>
        <xdr:cNvSpPr/>
      </xdr:nvSpPr>
      <xdr:spPr>
        <a:xfrm>
          <a:off x="45847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140970</xdr:rowOff>
    </xdr:from>
    <xdr:ext cx="598805" cy="259080"/>
    <xdr:sp macro="" textlink="">
      <xdr:nvSpPr>
        <xdr:cNvPr id="196" name="民生費該当値テキスト"/>
        <xdr:cNvSpPr txBox="1"/>
      </xdr:nvSpPr>
      <xdr:spPr>
        <a:xfrm>
          <a:off x="4686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97" name="楕円 196"/>
        <xdr:cNvSpPr/>
      </xdr:nvSpPr>
      <xdr:spPr>
        <a:xfrm>
          <a:off x="3746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94995" cy="259080"/>
    <xdr:sp macro="" textlink="">
      <xdr:nvSpPr>
        <xdr:cNvPr id="198" name="テキスト ボックス 197"/>
        <xdr:cNvSpPr txBox="1"/>
      </xdr:nvSpPr>
      <xdr:spPr>
        <a:xfrm>
          <a:off x="3497580" y="130448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50165</xdr:rowOff>
    </xdr:from>
    <xdr:to xmlns:xdr="http://schemas.openxmlformats.org/drawingml/2006/spreadsheetDrawing">
      <xdr:col>15</xdr:col>
      <xdr:colOff>101600</xdr:colOff>
      <xdr:row>75</xdr:row>
      <xdr:rowOff>151765</xdr:rowOff>
    </xdr:to>
    <xdr:sp macro="" textlink="">
      <xdr:nvSpPr>
        <xdr:cNvPr id="199" name="楕円 198"/>
        <xdr:cNvSpPr/>
      </xdr:nvSpPr>
      <xdr:spPr>
        <a:xfrm>
          <a:off x="2857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4995" cy="255270"/>
    <xdr:sp macro="" textlink="">
      <xdr:nvSpPr>
        <xdr:cNvPr id="200" name="テキスト ボックス 199"/>
        <xdr:cNvSpPr txBox="1"/>
      </xdr:nvSpPr>
      <xdr:spPr>
        <a:xfrm>
          <a:off x="2608580" y="130022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170180</xdr:rowOff>
    </xdr:from>
    <xdr:to xmlns:xdr="http://schemas.openxmlformats.org/drawingml/2006/spreadsheetDrawing">
      <xdr:col>10</xdr:col>
      <xdr:colOff>165100</xdr:colOff>
      <xdr:row>76</xdr:row>
      <xdr:rowOff>100330</xdr:rowOff>
    </xdr:to>
    <xdr:sp macro="" textlink="">
      <xdr:nvSpPr>
        <xdr:cNvPr id="201" name="楕円 200"/>
        <xdr:cNvSpPr/>
      </xdr:nvSpPr>
      <xdr:spPr>
        <a:xfrm>
          <a:off x="1968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91440</xdr:rowOff>
    </xdr:from>
    <xdr:ext cx="594995" cy="259080"/>
    <xdr:sp macro="" textlink="">
      <xdr:nvSpPr>
        <xdr:cNvPr id="202" name="テキスト ボックス 201"/>
        <xdr:cNvSpPr txBox="1"/>
      </xdr:nvSpPr>
      <xdr:spPr>
        <a:xfrm>
          <a:off x="1719580" y="131216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37465</xdr:rowOff>
    </xdr:from>
    <xdr:to xmlns:xdr="http://schemas.openxmlformats.org/drawingml/2006/spreadsheetDrawing">
      <xdr:col>6</xdr:col>
      <xdr:colOff>38100</xdr:colOff>
      <xdr:row>76</xdr:row>
      <xdr:rowOff>139065</xdr:rowOff>
    </xdr:to>
    <xdr:sp macro="" textlink="">
      <xdr:nvSpPr>
        <xdr:cNvPr id="203" name="楕円 202"/>
        <xdr:cNvSpPr/>
      </xdr:nvSpPr>
      <xdr:spPr>
        <a:xfrm>
          <a:off x="1079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130175</xdr:rowOff>
    </xdr:from>
    <xdr:ext cx="594995" cy="259080"/>
    <xdr:sp macro="" textlink="">
      <xdr:nvSpPr>
        <xdr:cNvPr id="204" name="テキスト ボックス 203"/>
        <xdr:cNvSpPr txBox="1"/>
      </xdr:nvSpPr>
      <xdr:spPr>
        <a:xfrm>
          <a:off x="830580" y="13160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110" cy="259080"/>
    <xdr:sp macro="" textlink="">
      <xdr:nvSpPr>
        <xdr:cNvPr id="216" name="テキスト ボックス 215"/>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820" cy="259080"/>
    <xdr:sp macro="" textlink="">
      <xdr:nvSpPr>
        <xdr:cNvPr id="218" name="テキスト ボックス 217"/>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20" name="テキスト ボックス 219"/>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2" name="テキスト ボックス 221"/>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4" name="テキスト ボックス 223"/>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98</xdr:row>
      <xdr:rowOff>61595</xdr:rowOff>
    </xdr:to>
    <xdr:cxnSp macro="">
      <xdr:nvCxnSpPr>
        <xdr:cNvPr id="228" name="直線コネクタ 227"/>
        <xdr:cNvCxnSpPr/>
      </xdr:nvCxnSpPr>
      <xdr:spPr>
        <a:xfrm flipV="1">
          <a:off x="46335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5270"/>
    <xdr:sp macro="" textlink="">
      <xdr:nvSpPr>
        <xdr:cNvPr id="229" name="衛生費最小値テキスト"/>
        <xdr:cNvSpPr txBox="1"/>
      </xdr:nvSpPr>
      <xdr:spPr>
        <a:xfrm>
          <a:off x="4686300" y="168675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0" name="直線コネクタ 229"/>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1"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2" name="直線コネクタ 231"/>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61595</xdr:rowOff>
    </xdr:from>
    <xdr:to xmlns:xdr="http://schemas.openxmlformats.org/drawingml/2006/spreadsheetDrawing">
      <xdr:col>24</xdr:col>
      <xdr:colOff>63500</xdr:colOff>
      <xdr:row>98</xdr:row>
      <xdr:rowOff>64770</xdr:rowOff>
    </xdr:to>
    <xdr:cxnSp macro="">
      <xdr:nvCxnSpPr>
        <xdr:cNvPr id="233" name="直線コネクタ 232"/>
        <xdr:cNvCxnSpPr/>
      </xdr:nvCxnSpPr>
      <xdr:spPr>
        <a:xfrm flipV="1">
          <a:off x="3797300" y="168636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82550</xdr:rowOff>
    </xdr:from>
    <xdr:ext cx="598805" cy="259080"/>
    <xdr:sp macro="" textlink="">
      <xdr:nvSpPr>
        <xdr:cNvPr id="234" name="衛生費平均値テキスト"/>
        <xdr:cNvSpPr txBox="1"/>
      </xdr:nvSpPr>
      <xdr:spPr>
        <a:xfrm>
          <a:off x="4686300" y="16370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35" name="フローチャート: 判断 234"/>
        <xdr:cNvSpPr/>
      </xdr:nvSpPr>
      <xdr:spPr>
        <a:xfrm>
          <a:off x="4584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64770</xdr:rowOff>
    </xdr:from>
    <xdr:to xmlns:xdr="http://schemas.openxmlformats.org/drawingml/2006/spreadsheetDrawing">
      <xdr:col>19</xdr:col>
      <xdr:colOff>177800</xdr:colOff>
      <xdr:row>98</xdr:row>
      <xdr:rowOff>69850</xdr:rowOff>
    </xdr:to>
    <xdr:cxnSp macro="">
      <xdr:nvCxnSpPr>
        <xdr:cNvPr id="236" name="直線コネクタ 235"/>
        <xdr:cNvCxnSpPr/>
      </xdr:nvCxnSpPr>
      <xdr:spPr>
        <a:xfrm flipV="1">
          <a:off x="2908300" y="168668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45720</xdr:rowOff>
    </xdr:from>
    <xdr:ext cx="594995" cy="259080"/>
    <xdr:sp macro="" textlink="">
      <xdr:nvSpPr>
        <xdr:cNvPr id="238" name="テキスト ボックス 237"/>
        <xdr:cNvSpPr txBox="1"/>
      </xdr:nvSpPr>
      <xdr:spPr>
        <a:xfrm>
          <a:off x="3497580" y="1633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69850</xdr:rowOff>
    </xdr:from>
    <xdr:to xmlns:xdr="http://schemas.openxmlformats.org/drawingml/2006/spreadsheetDrawing">
      <xdr:col>15</xdr:col>
      <xdr:colOff>50800</xdr:colOff>
      <xdr:row>98</xdr:row>
      <xdr:rowOff>102870</xdr:rowOff>
    </xdr:to>
    <xdr:cxnSp macro="">
      <xdr:nvCxnSpPr>
        <xdr:cNvPr id="239" name="直線コネクタ 238"/>
        <xdr:cNvCxnSpPr/>
      </xdr:nvCxnSpPr>
      <xdr:spPr>
        <a:xfrm flipV="1">
          <a:off x="2019300" y="168719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104140</xdr:rowOff>
    </xdr:from>
    <xdr:to xmlns:xdr="http://schemas.openxmlformats.org/drawingml/2006/spreadsheetDrawing">
      <xdr:col>15</xdr:col>
      <xdr:colOff>101600</xdr:colOff>
      <xdr:row>97</xdr:row>
      <xdr:rowOff>34290</xdr:rowOff>
    </xdr:to>
    <xdr:sp macro="" textlink="">
      <xdr:nvSpPr>
        <xdr:cNvPr id="240" name="フローチャート: 判断 239"/>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50800</xdr:rowOff>
    </xdr:from>
    <xdr:ext cx="594995" cy="259080"/>
    <xdr:sp macro="" textlink="">
      <xdr:nvSpPr>
        <xdr:cNvPr id="241" name="テキスト ボックス 240"/>
        <xdr:cNvSpPr txBox="1"/>
      </xdr:nvSpPr>
      <xdr:spPr>
        <a:xfrm>
          <a:off x="2608580" y="16338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102870</xdr:rowOff>
    </xdr:from>
    <xdr:to xmlns:xdr="http://schemas.openxmlformats.org/drawingml/2006/spreadsheetDrawing">
      <xdr:col>10</xdr:col>
      <xdr:colOff>114300</xdr:colOff>
      <xdr:row>98</xdr:row>
      <xdr:rowOff>106680</xdr:rowOff>
    </xdr:to>
    <xdr:cxnSp macro="">
      <xdr:nvCxnSpPr>
        <xdr:cNvPr id="242" name="直線コネクタ 241"/>
        <xdr:cNvCxnSpPr/>
      </xdr:nvCxnSpPr>
      <xdr:spPr>
        <a:xfrm flipV="1">
          <a:off x="1130300" y="16904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157480</xdr:rowOff>
    </xdr:from>
    <xdr:to xmlns:xdr="http://schemas.openxmlformats.org/drawingml/2006/spreadsheetDrawing">
      <xdr:col>10</xdr:col>
      <xdr:colOff>165100</xdr:colOff>
      <xdr:row>97</xdr:row>
      <xdr:rowOff>87630</xdr:rowOff>
    </xdr:to>
    <xdr:sp macro="" textlink="">
      <xdr:nvSpPr>
        <xdr:cNvPr id="243" name="フローチャート: 判断 242"/>
        <xdr:cNvSpPr/>
      </xdr:nvSpPr>
      <xdr:spPr>
        <a:xfrm>
          <a:off x="196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104140</xdr:rowOff>
    </xdr:from>
    <xdr:ext cx="530860" cy="259080"/>
    <xdr:sp macro="" textlink="">
      <xdr:nvSpPr>
        <xdr:cNvPr id="244" name="テキスト ボックス 243"/>
        <xdr:cNvSpPr txBox="1"/>
      </xdr:nvSpPr>
      <xdr:spPr>
        <a:xfrm>
          <a:off x="1751965" y="16391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45" name="フローチャート: 判断 244"/>
        <xdr:cNvSpPr/>
      </xdr:nvSpPr>
      <xdr:spPr>
        <a:xfrm>
          <a:off x="107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119380</xdr:rowOff>
    </xdr:from>
    <xdr:ext cx="530860" cy="259080"/>
    <xdr:sp macro="" textlink="">
      <xdr:nvSpPr>
        <xdr:cNvPr id="246" name="テキスト ボックス 245"/>
        <xdr:cNvSpPr txBox="1"/>
      </xdr:nvSpPr>
      <xdr:spPr>
        <a:xfrm>
          <a:off x="862965" y="16407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10795</xdr:rowOff>
    </xdr:from>
    <xdr:to xmlns:xdr="http://schemas.openxmlformats.org/drawingml/2006/spreadsheetDrawing">
      <xdr:col>24</xdr:col>
      <xdr:colOff>114300</xdr:colOff>
      <xdr:row>98</xdr:row>
      <xdr:rowOff>112395</xdr:rowOff>
    </xdr:to>
    <xdr:sp macro="" textlink="">
      <xdr:nvSpPr>
        <xdr:cNvPr id="252" name="楕円 251"/>
        <xdr:cNvSpPr/>
      </xdr:nvSpPr>
      <xdr:spPr>
        <a:xfrm>
          <a:off x="45847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97790</xdr:rowOff>
    </xdr:from>
    <xdr:ext cx="534670" cy="255270"/>
    <xdr:sp macro="" textlink="">
      <xdr:nvSpPr>
        <xdr:cNvPr id="253" name="衛生費該当値テキスト"/>
        <xdr:cNvSpPr txBox="1"/>
      </xdr:nvSpPr>
      <xdr:spPr>
        <a:xfrm>
          <a:off x="4686300" y="16728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13970</xdr:rowOff>
    </xdr:from>
    <xdr:to xmlns:xdr="http://schemas.openxmlformats.org/drawingml/2006/spreadsheetDrawing">
      <xdr:col>20</xdr:col>
      <xdr:colOff>38100</xdr:colOff>
      <xdr:row>98</xdr:row>
      <xdr:rowOff>115570</xdr:rowOff>
    </xdr:to>
    <xdr:sp macro="" textlink="">
      <xdr:nvSpPr>
        <xdr:cNvPr id="254" name="楕円 253"/>
        <xdr:cNvSpPr/>
      </xdr:nvSpPr>
      <xdr:spPr>
        <a:xfrm>
          <a:off x="3746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106680</xdr:rowOff>
    </xdr:from>
    <xdr:ext cx="530860" cy="259080"/>
    <xdr:sp macro="" textlink="">
      <xdr:nvSpPr>
        <xdr:cNvPr id="255" name="テキスト ボックス 254"/>
        <xdr:cNvSpPr txBox="1"/>
      </xdr:nvSpPr>
      <xdr:spPr>
        <a:xfrm>
          <a:off x="3529965" y="16908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19050</xdr:rowOff>
    </xdr:from>
    <xdr:to xmlns:xdr="http://schemas.openxmlformats.org/drawingml/2006/spreadsheetDrawing">
      <xdr:col>15</xdr:col>
      <xdr:colOff>101600</xdr:colOff>
      <xdr:row>98</xdr:row>
      <xdr:rowOff>120650</xdr:rowOff>
    </xdr:to>
    <xdr:sp macro="" textlink="">
      <xdr:nvSpPr>
        <xdr:cNvPr id="256" name="楕円 255"/>
        <xdr:cNvSpPr/>
      </xdr:nvSpPr>
      <xdr:spPr>
        <a:xfrm>
          <a:off x="2857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111760</xdr:rowOff>
    </xdr:from>
    <xdr:ext cx="530860" cy="255270"/>
    <xdr:sp macro="" textlink="">
      <xdr:nvSpPr>
        <xdr:cNvPr id="257" name="テキスト ボックス 256"/>
        <xdr:cNvSpPr txBox="1"/>
      </xdr:nvSpPr>
      <xdr:spPr>
        <a:xfrm>
          <a:off x="2640965" y="16913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52070</xdr:rowOff>
    </xdr:from>
    <xdr:to xmlns:xdr="http://schemas.openxmlformats.org/drawingml/2006/spreadsheetDrawing">
      <xdr:col>10</xdr:col>
      <xdr:colOff>165100</xdr:colOff>
      <xdr:row>98</xdr:row>
      <xdr:rowOff>153670</xdr:rowOff>
    </xdr:to>
    <xdr:sp macro="" textlink="">
      <xdr:nvSpPr>
        <xdr:cNvPr id="258" name="楕円 257"/>
        <xdr:cNvSpPr/>
      </xdr:nvSpPr>
      <xdr:spPr>
        <a:xfrm>
          <a:off x="1968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144780</xdr:rowOff>
    </xdr:from>
    <xdr:ext cx="530860" cy="255270"/>
    <xdr:sp macro="" textlink="">
      <xdr:nvSpPr>
        <xdr:cNvPr id="259" name="テキスト ボックス 258"/>
        <xdr:cNvSpPr txBox="1"/>
      </xdr:nvSpPr>
      <xdr:spPr>
        <a:xfrm>
          <a:off x="1751965" y="16946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60" name="楕円 259"/>
        <xdr:cNvSpPr/>
      </xdr:nvSpPr>
      <xdr:spPr>
        <a:xfrm>
          <a:off x="1079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148590</xdr:rowOff>
    </xdr:from>
    <xdr:ext cx="530860" cy="259080"/>
    <xdr:sp macro="" textlink="">
      <xdr:nvSpPr>
        <xdr:cNvPr id="261" name="テキスト ボックス 260"/>
        <xdr:cNvSpPr txBox="1"/>
      </xdr:nvSpPr>
      <xdr:spPr>
        <a:xfrm>
          <a:off x="862965" y="16950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3" name="テキスト ボックス 272"/>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3550" cy="259080"/>
    <xdr:sp macro="" textlink="">
      <xdr:nvSpPr>
        <xdr:cNvPr id="275" name="テキスト ボックス 274"/>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3550" cy="255270"/>
    <xdr:sp macro="" textlink="">
      <xdr:nvSpPr>
        <xdr:cNvPr id="277" name="テキスト ボックス 276"/>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3550" cy="259080"/>
    <xdr:sp macro="" textlink="">
      <xdr:nvSpPr>
        <xdr:cNvPr id="279" name="テキスト ボックス 278"/>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3550" cy="259080"/>
    <xdr:sp macro="" textlink="">
      <xdr:nvSpPr>
        <xdr:cNvPr id="281" name="テキスト ボックス 280"/>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270"/>
    <xdr:sp macro="" textlink="">
      <xdr:nvSpPr>
        <xdr:cNvPr id="283" name="テキスト ボックス 282"/>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41275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56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469900" cy="258445"/>
    <xdr:sp macro="" textlink="">
      <xdr:nvSpPr>
        <xdr:cNvPr id="288" name="労働費最大値テキスト"/>
        <xdr:cNvSpPr txBox="1"/>
      </xdr:nvSpPr>
      <xdr:spPr>
        <a:xfrm>
          <a:off x="10528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41275</xdr:rowOff>
    </xdr:from>
    <xdr:to xmlns:xdr="http://schemas.openxmlformats.org/drawingml/2006/spreadsheetDrawing">
      <xdr:col>55</xdr:col>
      <xdr:colOff>88900</xdr:colOff>
      <xdr:row>31</xdr:row>
      <xdr:rowOff>41275</xdr:rowOff>
    </xdr:to>
    <xdr:cxnSp macro="">
      <xdr:nvCxnSpPr>
        <xdr:cNvPr id="289" name="直線コネクタ 288"/>
        <xdr:cNvCxnSpPr/>
      </xdr:nvCxnSpPr>
      <xdr:spPr>
        <a:xfrm>
          <a:off x="10388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95250</xdr:rowOff>
    </xdr:from>
    <xdr:ext cx="378460" cy="259080"/>
    <xdr:sp macro="" textlink="">
      <xdr:nvSpPr>
        <xdr:cNvPr id="291" name="労働費平均値テキスト"/>
        <xdr:cNvSpPr txBox="1"/>
      </xdr:nvSpPr>
      <xdr:spPr>
        <a:xfrm>
          <a:off x="10528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72390</xdr:rowOff>
    </xdr:from>
    <xdr:to xmlns:xdr="http://schemas.openxmlformats.org/drawingml/2006/spreadsheetDrawing">
      <xdr:col>55</xdr:col>
      <xdr:colOff>50800</xdr:colOff>
      <xdr:row>39</xdr:row>
      <xdr:rowOff>2540</xdr:rowOff>
    </xdr:to>
    <xdr:sp macro="" textlink="">
      <xdr:nvSpPr>
        <xdr:cNvPr id="292" name="フローチャート: 判断 291"/>
        <xdr:cNvSpPr/>
      </xdr:nvSpPr>
      <xdr:spPr>
        <a:xfrm>
          <a:off x="10426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294" name="フローチャート: 判断 293"/>
        <xdr:cNvSpPr/>
      </xdr:nvSpPr>
      <xdr:spPr>
        <a:xfrm>
          <a:off x="9588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20955</xdr:rowOff>
    </xdr:from>
    <xdr:ext cx="378460" cy="255270"/>
    <xdr:sp macro="" textlink="">
      <xdr:nvSpPr>
        <xdr:cNvPr id="295" name="テキスト ボックス 294"/>
        <xdr:cNvSpPr txBox="1"/>
      </xdr:nvSpPr>
      <xdr:spPr>
        <a:xfrm>
          <a:off x="9450070" y="63646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297" name="フローチャート: 判断 296"/>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33020</xdr:rowOff>
    </xdr:from>
    <xdr:ext cx="378460" cy="259080"/>
    <xdr:sp macro="" textlink="">
      <xdr:nvSpPr>
        <xdr:cNvPr id="298" name="テキスト ボックス 297"/>
        <xdr:cNvSpPr txBox="1"/>
      </xdr:nvSpPr>
      <xdr:spPr>
        <a:xfrm>
          <a:off x="8561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00" name="フローチャート: 判断 299"/>
        <xdr:cNvSpPr/>
      </xdr:nvSpPr>
      <xdr:spPr>
        <a:xfrm>
          <a:off x="781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33655</xdr:rowOff>
    </xdr:from>
    <xdr:ext cx="378460" cy="258445"/>
    <xdr:sp macro="" textlink="">
      <xdr:nvSpPr>
        <xdr:cNvPr id="301" name="テキスト ボックス 300"/>
        <xdr:cNvSpPr txBox="1"/>
      </xdr:nvSpPr>
      <xdr:spPr>
        <a:xfrm>
          <a:off x="7672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2" name="フローチャート: 判断 301"/>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15240</xdr:rowOff>
    </xdr:from>
    <xdr:ext cx="378460" cy="259080"/>
    <xdr:sp macro="" textlink="">
      <xdr:nvSpPr>
        <xdr:cNvPr id="303" name="テキスト ボックス 302"/>
        <xdr:cNvSpPr txBox="1"/>
      </xdr:nvSpPr>
      <xdr:spPr>
        <a:xfrm>
          <a:off x="6783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5745" cy="255270"/>
    <xdr:sp macro="" textlink="">
      <xdr:nvSpPr>
        <xdr:cNvPr id="312" name="テキスト ボックス 311"/>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5745" cy="255270"/>
    <xdr:sp macro="" textlink="">
      <xdr:nvSpPr>
        <xdr:cNvPr id="314" name="テキスト ボックス 313"/>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5745" cy="255270"/>
    <xdr:sp macro="" textlink="">
      <xdr:nvSpPr>
        <xdr:cNvPr id="316" name="テキスト ボックス 315"/>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5745" cy="255270"/>
    <xdr:sp macro="" textlink="">
      <xdr:nvSpPr>
        <xdr:cNvPr id="318" name="テキスト ボックス 317"/>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7" name="テキスト ボックス 326"/>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0" name="テキスト ボックス 329"/>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2" name="テキスト ボックス 331"/>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4" name="テキスト ボックス 333"/>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6" name="テキスト ボックス 335"/>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8" name="テキスト ボックス 33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41275</xdr:rowOff>
    </xdr:from>
    <xdr:to xmlns:xdr="http://schemas.openxmlformats.org/drawingml/2006/spreadsheetDrawing">
      <xdr:col>54</xdr:col>
      <xdr:colOff>189865</xdr:colOff>
      <xdr:row>58</xdr:row>
      <xdr:rowOff>60960</xdr:rowOff>
    </xdr:to>
    <xdr:cxnSp macro="">
      <xdr:nvCxnSpPr>
        <xdr:cNvPr id="340" name="直線コネクタ 339"/>
        <xdr:cNvCxnSpPr/>
      </xdr:nvCxnSpPr>
      <xdr:spPr>
        <a:xfrm flipV="1">
          <a:off x="10475595" y="861377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64770</xdr:rowOff>
    </xdr:from>
    <xdr:ext cx="534670" cy="255270"/>
    <xdr:sp macro="" textlink="">
      <xdr:nvSpPr>
        <xdr:cNvPr id="341" name="農林水産業費最小値テキスト"/>
        <xdr:cNvSpPr txBox="1"/>
      </xdr:nvSpPr>
      <xdr:spPr>
        <a:xfrm>
          <a:off x="10528300" y="100088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60960</xdr:rowOff>
    </xdr:from>
    <xdr:to xmlns:xdr="http://schemas.openxmlformats.org/drawingml/2006/spreadsheetDrawing">
      <xdr:col>55</xdr:col>
      <xdr:colOff>88900</xdr:colOff>
      <xdr:row>58</xdr:row>
      <xdr:rowOff>60960</xdr:rowOff>
    </xdr:to>
    <xdr:cxnSp macro="">
      <xdr:nvCxnSpPr>
        <xdr:cNvPr id="342" name="直線コネクタ 341"/>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159385</xdr:rowOff>
    </xdr:from>
    <xdr:ext cx="598805" cy="258445"/>
    <xdr:sp macro="" textlink="">
      <xdr:nvSpPr>
        <xdr:cNvPr id="343" name="農林水産業費最大値テキスト"/>
        <xdr:cNvSpPr txBox="1"/>
      </xdr:nvSpPr>
      <xdr:spPr>
        <a:xfrm>
          <a:off x="10528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41275</xdr:rowOff>
    </xdr:from>
    <xdr:to xmlns:xdr="http://schemas.openxmlformats.org/drawingml/2006/spreadsheetDrawing">
      <xdr:col>55</xdr:col>
      <xdr:colOff>88900</xdr:colOff>
      <xdr:row>50</xdr:row>
      <xdr:rowOff>41275</xdr:rowOff>
    </xdr:to>
    <xdr:cxnSp macro="">
      <xdr:nvCxnSpPr>
        <xdr:cNvPr id="344" name="直線コネクタ 343"/>
        <xdr:cNvCxnSpPr/>
      </xdr:nvCxnSpPr>
      <xdr:spPr>
        <a:xfrm>
          <a:off x="10388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19050</xdr:rowOff>
    </xdr:from>
    <xdr:to xmlns:xdr="http://schemas.openxmlformats.org/drawingml/2006/spreadsheetDrawing">
      <xdr:col>55</xdr:col>
      <xdr:colOff>0</xdr:colOff>
      <xdr:row>57</xdr:row>
      <xdr:rowOff>86995</xdr:rowOff>
    </xdr:to>
    <xdr:cxnSp macro="">
      <xdr:nvCxnSpPr>
        <xdr:cNvPr id="345" name="直線コネクタ 344"/>
        <xdr:cNvCxnSpPr/>
      </xdr:nvCxnSpPr>
      <xdr:spPr>
        <a:xfrm>
          <a:off x="9639300" y="9448800"/>
          <a:ext cx="8382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118745</xdr:rowOff>
    </xdr:from>
    <xdr:ext cx="598805" cy="259080"/>
    <xdr:sp macro="" textlink="">
      <xdr:nvSpPr>
        <xdr:cNvPr id="346" name="農林水産業費平均値テキスト"/>
        <xdr:cNvSpPr txBox="1"/>
      </xdr:nvSpPr>
      <xdr:spPr>
        <a:xfrm>
          <a:off x="10528300" y="937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95885</xdr:rowOff>
    </xdr:from>
    <xdr:to xmlns:xdr="http://schemas.openxmlformats.org/drawingml/2006/spreadsheetDrawing">
      <xdr:col>55</xdr:col>
      <xdr:colOff>50800</xdr:colOff>
      <xdr:row>56</xdr:row>
      <xdr:rowOff>26035</xdr:rowOff>
    </xdr:to>
    <xdr:sp macro="" textlink="">
      <xdr:nvSpPr>
        <xdr:cNvPr id="347" name="フローチャート: 判断 346"/>
        <xdr:cNvSpPr/>
      </xdr:nvSpPr>
      <xdr:spPr>
        <a:xfrm>
          <a:off x="10426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19050</xdr:rowOff>
    </xdr:from>
    <xdr:to xmlns:xdr="http://schemas.openxmlformats.org/drawingml/2006/spreadsheetDrawing">
      <xdr:col>50</xdr:col>
      <xdr:colOff>114300</xdr:colOff>
      <xdr:row>57</xdr:row>
      <xdr:rowOff>22225</xdr:rowOff>
    </xdr:to>
    <xdr:cxnSp macro="">
      <xdr:nvCxnSpPr>
        <xdr:cNvPr id="348" name="直線コネクタ 347"/>
        <xdr:cNvCxnSpPr/>
      </xdr:nvCxnSpPr>
      <xdr:spPr>
        <a:xfrm flipV="1">
          <a:off x="8750300" y="944880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69850</xdr:rowOff>
    </xdr:from>
    <xdr:to xmlns:xdr="http://schemas.openxmlformats.org/drawingml/2006/spreadsheetDrawing">
      <xdr:col>50</xdr:col>
      <xdr:colOff>165100</xdr:colOff>
      <xdr:row>55</xdr:row>
      <xdr:rowOff>171450</xdr:rowOff>
    </xdr:to>
    <xdr:sp macro="" textlink="">
      <xdr:nvSpPr>
        <xdr:cNvPr id="349" name="フローチャート: 判断 348"/>
        <xdr:cNvSpPr/>
      </xdr:nvSpPr>
      <xdr:spPr>
        <a:xfrm>
          <a:off x="9588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162560</xdr:rowOff>
    </xdr:from>
    <xdr:ext cx="594995" cy="259080"/>
    <xdr:sp macro="" textlink="">
      <xdr:nvSpPr>
        <xdr:cNvPr id="350" name="テキスト ボックス 349"/>
        <xdr:cNvSpPr txBox="1"/>
      </xdr:nvSpPr>
      <xdr:spPr>
        <a:xfrm>
          <a:off x="9339580" y="9592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22225</xdr:rowOff>
    </xdr:from>
    <xdr:to xmlns:xdr="http://schemas.openxmlformats.org/drawingml/2006/spreadsheetDrawing">
      <xdr:col>45</xdr:col>
      <xdr:colOff>177800</xdr:colOff>
      <xdr:row>57</xdr:row>
      <xdr:rowOff>76835</xdr:rowOff>
    </xdr:to>
    <xdr:cxnSp macro="">
      <xdr:nvCxnSpPr>
        <xdr:cNvPr id="351" name="直線コネクタ 350"/>
        <xdr:cNvCxnSpPr/>
      </xdr:nvCxnSpPr>
      <xdr:spPr>
        <a:xfrm flipV="1">
          <a:off x="7861300" y="97948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113030</xdr:rowOff>
    </xdr:from>
    <xdr:to xmlns:xdr="http://schemas.openxmlformats.org/drawingml/2006/spreadsheetDrawing">
      <xdr:col>46</xdr:col>
      <xdr:colOff>38100</xdr:colOff>
      <xdr:row>56</xdr:row>
      <xdr:rowOff>43180</xdr:rowOff>
    </xdr:to>
    <xdr:sp macro="" textlink="">
      <xdr:nvSpPr>
        <xdr:cNvPr id="352" name="フローチャート: 判断 351"/>
        <xdr:cNvSpPr/>
      </xdr:nvSpPr>
      <xdr:spPr>
        <a:xfrm>
          <a:off x="8699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59690</xdr:rowOff>
    </xdr:from>
    <xdr:ext cx="594995" cy="259080"/>
    <xdr:sp macro="" textlink="">
      <xdr:nvSpPr>
        <xdr:cNvPr id="353" name="テキスト ボックス 352"/>
        <xdr:cNvSpPr txBox="1"/>
      </xdr:nvSpPr>
      <xdr:spPr>
        <a:xfrm>
          <a:off x="8450580" y="93179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76835</xdr:rowOff>
    </xdr:from>
    <xdr:to xmlns:xdr="http://schemas.openxmlformats.org/drawingml/2006/spreadsheetDrawing">
      <xdr:col>41</xdr:col>
      <xdr:colOff>50800</xdr:colOff>
      <xdr:row>57</xdr:row>
      <xdr:rowOff>109220</xdr:rowOff>
    </xdr:to>
    <xdr:cxnSp macro="">
      <xdr:nvCxnSpPr>
        <xdr:cNvPr id="354" name="直線コネクタ 353"/>
        <xdr:cNvCxnSpPr/>
      </xdr:nvCxnSpPr>
      <xdr:spPr>
        <a:xfrm flipV="1">
          <a:off x="6972300" y="98494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55" name="フローチャート: 判断 354"/>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90170</xdr:rowOff>
    </xdr:from>
    <xdr:ext cx="594995" cy="259080"/>
    <xdr:sp macro="" textlink="">
      <xdr:nvSpPr>
        <xdr:cNvPr id="356" name="テキスト ボックス 355"/>
        <xdr:cNvSpPr txBox="1"/>
      </xdr:nvSpPr>
      <xdr:spPr>
        <a:xfrm>
          <a:off x="7561580" y="9348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121285</xdr:rowOff>
    </xdr:from>
    <xdr:to xmlns:xdr="http://schemas.openxmlformats.org/drawingml/2006/spreadsheetDrawing">
      <xdr:col>36</xdr:col>
      <xdr:colOff>165100</xdr:colOff>
      <xdr:row>56</xdr:row>
      <xdr:rowOff>52070</xdr:rowOff>
    </xdr:to>
    <xdr:sp macro="" textlink="">
      <xdr:nvSpPr>
        <xdr:cNvPr id="357" name="フローチャート: 判断 356"/>
        <xdr:cNvSpPr/>
      </xdr:nvSpPr>
      <xdr:spPr>
        <a:xfrm>
          <a:off x="6921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67945</xdr:rowOff>
    </xdr:from>
    <xdr:ext cx="594995" cy="258445"/>
    <xdr:sp macro="" textlink="">
      <xdr:nvSpPr>
        <xdr:cNvPr id="358" name="テキスト ボックス 357"/>
        <xdr:cNvSpPr txBox="1"/>
      </xdr:nvSpPr>
      <xdr:spPr>
        <a:xfrm>
          <a:off x="6672580" y="93262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36195</xdr:rowOff>
    </xdr:from>
    <xdr:to xmlns:xdr="http://schemas.openxmlformats.org/drawingml/2006/spreadsheetDrawing">
      <xdr:col>55</xdr:col>
      <xdr:colOff>50800</xdr:colOff>
      <xdr:row>57</xdr:row>
      <xdr:rowOff>137795</xdr:rowOff>
    </xdr:to>
    <xdr:sp macro="" textlink="">
      <xdr:nvSpPr>
        <xdr:cNvPr id="364" name="楕円 363"/>
        <xdr:cNvSpPr/>
      </xdr:nvSpPr>
      <xdr:spPr>
        <a:xfrm>
          <a:off x="10426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xdr:rowOff>
    </xdr:from>
    <xdr:ext cx="534670" cy="259080"/>
    <xdr:sp macro="" textlink="">
      <xdr:nvSpPr>
        <xdr:cNvPr id="365" name="農林水産業費該当値テキスト"/>
        <xdr:cNvSpPr txBox="1"/>
      </xdr:nvSpPr>
      <xdr:spPr>
        <a:xfrm>
          <a:off x="10528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139700</xdr:rowOff>
    </xdr:from>
    <xdr:to xmlns:xdr="http://schemas.openxmlformats.org/drawingml/2006/spreadsheetDrawing">
      <xdr:col>50</xdr:col>
      <xdr:colOff>165100</xdr:colOff>
      <xdr:row>55</xdr:row>
      <xdr:rowOff>69850</xdr:rowOff>
    </xdr:to>
    <xdr:sp macro="" textlink="">
      <xdr:nvSpPr>
        <xdr:cNvPr id="366" name="楕円 365"/>
        <xdr:cNvSpPr/>
      </xdr:nvSpPr>
      <xdr:spPr>
        <a:xfrm>
          <a:off x="9588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86360</xdr:rowOff>
    </xdr:from>
    <xdr:ext cx="594995" cy="255270"/>
    <xdr:sp macro="" textlink="">
      <xdr:nvSpPr>
        <xdr:cNvPr id="367" name="テキスト ボックス 366"/>
        <xdr:cNvSpPr txBox="1"/>
      </xdr:nvSpPr>
      <xdr:spPr>
        <a:xfrm>
          <a:off x="9339580" y="91732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73025</xdr:rowOff>
    </xdr:to>
    <xdr:sp macro="" textlink="">
      <xdr:nvSpPr>
        <xdr:cNvPr id="368" name="楕円 367"/>
        <xdr:cNvSpPr/>
      </xdr:nvSpPr>
      <xdr:spPr>
        <a:xfrm>
          <a:off x="869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64135</xdr:rowOff>
    </xdr:from>
    <xdr:ext cx="530860" cy="255270"/>
    <xdr:sp macro="" textlink="">
      <xdr:nvSpPr>
        <xdr:cNvPr id="369" name="テキスト ボックス 368"/>
        <xdr:cNvSpPr txBox="1"/>
      </xdr:nvSpPr>
      <xdr:spPr>
        <a:xfrm>
          <a:off x="8482965" y="9836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26035</xdr:rowOff>
    </xdr:from>
    <xdr:to xmlns:xdr="http://schemas.openxmlformats.org/drawingml/2006/spreadsheetDrawing">
      <xdr:col>41</xdr:col>
      <xdr:colOff>101600</xdr:colOff>
      <xdr:row>57</xdr:row>
      <xdr:rowOff>127635</xdr:rowOff>
    </xdr:to>
    <xdr:sp macro="" textlink="">
      <xdr:nvSpPr>
        <xdr:cNvPr id="370" name="楕円 369"/>
        <xdr:cNvSpPr/>
      </xdr:nvSpPr>
      <xdr:spPr>
        <a:xfrm>
          <a:off x="7810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118745</xdr:rowOff>
    </xdr:from>
    <xdr:ext cx="530860" cy="259080"/>
    <xdr:sp macro="" textlink="">
      <xdr:nvSpPr>
        <xdr:cNvPr id="371" name="テキスト ボックス 370"/>
        <xdr:cNvSpPr txBox="1"/>
      </xdr:nvSpPr>
      <xdr:spPr>
        <a:xfrm>
          <a:off x="7593965" y="9891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57785</xdr:rowOff>
    </xdr:from>
    <xdr:to xmlns:xdr="http://schemas.openxmlformats.org/drawingml/2006/spreadsheetDrawing">
      <xdr:col>36</xdr:col>
      <xdr:colOff>165100</xdr:colOff>
      <xdr:row>57</xdr:row>
      <xdr:rowOff>159385</xdr:rowOff>
    </xdr:to>
    <xdr:sp macro="" textlink="">
      <xdr:nvSpPr>
        <xdr:cNvPr id="372" name="楕円 371"/>
        <xdr:cNvSpPr/>
      </xdr:nvSpPr>
      <xdr:spPr>
        <a:xfrm>
          <a:off x="692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150495</xdr:rowOff>
    </xdr:from>
    <xdr:ext cx="530860" cy="259080"/>
    <xdr:sp macro="" textlink="">
      <xdr:nvSpPr>
        <xdr:cNvPr id="373" name="テキスト ボックス 372"/>
        <xdr:cNvSpPr txBox="1"/>
      </xdr:nvSpPr>
      <xdr:spPr>
        <a:xfrm>
          <a:off x="6704965" y="9923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2" name="テキスト ボックス 38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5" name="テキスト ボックス 384"/>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5270"/>
    <xdr:sp macro="" textlink="">
      <xdr:nvSpPr>
        <xdr:cNvPr id="387" name="テキスト ボックス 386"/>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820" cy="255270"/>
    <xdr:sp macro="" textlink="">
      <xdr:nvSpPr>
        <xdr:cNvPr id="389" name="テキスト ボックス 388"/>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820" cy="255270"/>
    <xdr:sp macro="" textlink="">
      <xdr:nvSpPr>
        <xdr:cNvPr id="391" name="テキスト ボックス 390"/>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3" name="テキスト ボックス 392"/>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107315</xdr:rowOff>
    </xdr:from>
    <xdr:to xmlns:xdr="http://schemas.openxmlformats.org/drawingml/2006/spreadsheetDrawing">
      <xdr:col>54</xdr:col>
      <xdr:colOff>189865</xdr:colOff>
      <xdr:row>78</xdr:row>
      <xdr:rowOff>129540</xdr:rowOff>
    </xdr:to>
    <xdr:cxnSp macro="">
      <xdr:nvCxnSpPr>
        <xdr:cNvPr id="395" name="直線コネクタ 394"/>
        <xdr:cNvCxnSpPr/>
      </xdr:nvCxnSpPr>
      <xdr:spPr>
        <a:xfrm flipV="1">
          <a:off x="10475595" y="1245171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55270"/>
    <xdr:sp macro="" textlink="">
      <xdr:nvSpPr>
        <xdr:cNvPr id="396" name="商工費最小値テキスト"/>
        <xdr:cNvSpPr txBox="1"/>
      </xdr:nvSpPr>
      <xdr:spPr>
        <a:xfrm>
          <a:off x="10528300" y="13506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7" name="直線コネクタ 396"/>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53975</xdr:rowOff>
    </xdr:from>
    <xdr:ext cx="598805" cy="255270"/>
    <xdr:sp macro="" textlink="">
      <xdr:nvSpPr>
        <xdr:cNvPr id="398" name="商工費最大値テキスト"/>
        <xdr:cNvSpPr txBox="1"/>
      </xdr:nvSpPr>
      <xdr:spPr>
        <a:xfrm>
          <a:off x="10528300" y="12226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107315</xdr:rowOff>
    </xdr:from>
    <xdr:to xmlns:xdr="http://schemas.openxmlformats.org/drawingml/2006/spreadsheetDrawing">
      <xdr:col>55</xdr:col>
      <xdr:colOff>88900</xdr:colOff>
      <xdr:row>72</xdr:row>
      <xdr:rowOff>107315</xdr:rowOff>
    </xdr:to>
    <xdr:cxnSp macro="">
      <xdr:nvCxnSpPr>
        <xdr:cNvPr id="399" name="直線コネクタ 398"/>
        <xdr:cNvCxnSpPr/>
      </xdr:nvCxnSpPr>
      <xdr:spPr>
        <a:xfrm>
          <a:off x="10388600" y="1245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79375</xdr:rowOff>
    </xdr:from>
    <xdr:to xmlns:xdr="http://schemas.openxmlformats.org/drawingml/2006/spreadsheetDrawing">
      <xdr:col>55</xdr:col>
      <xdr:colOff>0</xdr:colOff>
      <xdr:row>77</xdr:row>
      <xdr:rowOff>152400</xdr:rowOff>
    </xdr:to>
    <xdr:cxnSp macro="">
      <xdr:nvCxnSpPr>
        <xdr:cNvPr id="400" name="直線コネクタ 399"/>
        <xdr:cNvCxnSpPr/>
      </xdr:nvCxnSpPr>
      <xdr:spPr>
        <a:xfrm>
          <a:off x="9639300" y="1328102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83185</xdr:rowOff>
    </xdr:from>
    <xdr:ext cx="534670" cy="259080"/>
    <xdr:sp macro="" textlink="">
      <xdr:nvSpPr>
        <xdr:cNvPr id="401" name="商工費平均値テキスト"/>
        <xdr:cNvSpPr txBox="1"/>
      </xdr:nvSpPr>
      <xdr:spPr>
        <a:xfrm>
          <a:off x="10528300" y="13113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60325</xdr:rowOff>
    </xdr:from>
    <xdr:to xmlns:xdr="http://schemas.openxmlformats.org/drawingml/2006/spreadsheetDrawing">
      <xdr:col>55</xdr:col>
      <xdr:colOff>50800</xdr:colOff>
      <xdr:row>77</xdr:row>
      <xdr:rowOff>161925</xdr:rowOff>
    </xdr:to>
    <xdr:sp macro="" textlink="">
      <xdr:nvSpPr>
        <xdr:cNvPr id="402" name="フローチャート: 判断 401"/>
        <xdr:cNvSpPr/>
      </xdr:nvSpPr>
      <xdr:spPr>
        <a:xfrm>
          <a:off x="10426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35560</xdr:rowOff>
    </xdr:from>
    <xdr:to xmlns:xdr="http://schemas.openxmlformats.org/drawingml/2006/spreadsheetDrawing">
      <xdr:col>50</xdr:col>
      <xdr:colOff>114300</xdr:colOff>
      <xdr:row>77</xdr:row>
      <xdr:rowOff>79375</xdr:rowOff>
    </xdr:to>
    <xdr:cxnSp macro="">
      <xdr:nvCxnSpPr>
        <xdr:cNvPr id="403" name="直線コネクタ 402"/>
        <xdr:cNvCxnSpPr/>
      </xdr:nvCxnSpPr>
      <xdr:spPr>
        <a:xfrm>
          <a:off x="8750300" y="132372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04" name="フローチャート: 判断 403"/>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134620</xdr:rowOff>
    </xdr:from>
    <xdr:ext cx="530860" cy="255270"/>
    <xdr:sp macro="" textlink="">
      <xdr:nvSpPr>
        <xdr:cNvPr id="405" name="テキスト ボックス 404"/>
        <xdr:cNvSpPr txBox="1"/>
      </xdr:nvSpPr>
      <xdr:spPr>
        <a:xfrm>
          <a:off x="9371965" y="13336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35560</xdr:rowOff>
    </xdr:from>
    <xdr:to xmlns:xdr="http://schemas.openxmlformats.org/drawingml/2006/spreadsheetDrawing">
      <xdr:col>45</xdr:col>
      <xdr:colOff>177800</xdr:colOff>
      <xdr:row>77</xdr:row>
      <xdr:rowOff>104140</xdr:rowOff>
    </xdr:to>
    <xdr:cxnSp macro="">
      <xdr:nvCxnSpPr>
        <xdr:cNvPr id="406" name="直線コネクタ 405"/>
        <xdr:cNvCxnSpPr/>
      </xdr:nvCxnSpPr>
      <xdr:spPr>
        <a:xfrm flipV="1">
          <a:off x="7861300" y="132372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07" name="フローチャート: 判断 406"/>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158115</xdr:rowOff>
    </xdr:from>
    <xdr:ext cx="530860" cy="255270"/>
    <xdr:sp macro="" textlink="">
      <xdr:nvSpPr>
        <xdr:cNvPr id="408" name="テキスト ボックス 407"/>
        <xdr:cNvSpPr txBox="1"/>
      </xdr:nvSpPr>
      <xdr:spPr>
        <a:xfrm>
          <a:off x="8482965" y="13359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104140</xdr:rowOff>
    </xdr:from>
    <xdr:to xmlns:xdr="http://schemas.openxmlformats.org/drawingml/2006/spreadsheetDrawing">
      <xdr:col>41</xdr:col>
      <xdr:colOff>50800</xdr:colOff>
      <xdr:row>77</xdr:row>
      <xdr:rowOff>144780</xdr:rowOff>
    </xdr:to>
    <xdr:cxnSp macro="">
      <xdr:nvCxnSpPr>
        <xdr:cNvPr id="409" name="直線コネクタ 408"/>
        <xdr:cNvCxnSpPr/>
      </xdr:nvCxnSpPr>
      <xdr:spPr>
        <a:xfrm flipV="1">
          <a:off x="6972300" y="133057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45720</xdr:rowOff>
    </xdr:from>
    <xdr:to xmlns:xdr="http://schemas.openxmlformats.org/drawingml/2006/spreadsheetDrawing">
      <xdr:col>41</xdr:col>
      <xdr:colOff>101600</xdr:colOff>
      <xdr:row>77</xdr:row>
      <xdr:rowOff>147320</xdr:rowOff>
    </xdr:to>
    <xdr:sp macro="" textlink="">
      <xdr:nvSpPr>
        <xdr:cNvPr id="410" name="フローチャート: 判断 409"/>
        <xdr:cNvSpPr/>
      </xdr:nvSpPr>
      <xdr:spPr>
        <a:xfrm>
          <a:off x="7810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163830</xdr:rowOff>
    </xdr:from>
    <xdr:ext cx="530860" cy="259080"/>
    <xdr:sp macro="" textlink="">
      <xdr:nvSpPr>
        <xdr:cNvPr id="411" name="テキスト ボックス 410"/>
        <xdr:cNvSpPr txBox="1"/>
      </xdr:nvSpPr>
      <xdr:spPr>
        <a:xfrm>
          <a:off x="7593965" y="13022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2" name="フローチャート: 判断 411"/>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53340</xdr:rowOff>
    </xdr:from>
    <xdr:ext cx="530860" cy="255270"/>
    <xdr:sp macro="" textlink="">
      <xdr:nvSpPr>
        <xdr:cNvPr id="413" name="テキスト ボックス 412"/>
        <xdr:cNvSpPr txBox="1"/>
      </xdr:nvSpPr>
      <xdr:spPr>
        <a:xfrm>
          <a:off x="6704965" y="13426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9" name="楕円 418"/>
        <xdr:cNvSpPr/>
      </xdr:nvSpPr>
      <xdr:spPr>
        <a:xfrm>
          <a:off x="10426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80010</xdr:rowOff>
    </xdr:from>
    <xdr:ext cx="534670" cy="259080"/>
    <xdr:sp macro="" textlink="">
      <xdr:nvSpPr>
        <xdr:cNvPr id="420" name="商工費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29210</xdr:rowOff>
    </xdr:from>
    <xdr:to xmlns:xdr="http://schemas.openxmlformats.org/drawingml/2006/spreadsheetDrawing">
      <xdr:col>50</xdr:col>
      <xdr:colOff>165100</xdr:colOff>
      <xdr:row>77</xdr:row>
      <xdr:rowOff>130175</xdr:rowOff>
    </xdr:to>
    <xdr:sp macro="" textlink="">
      <xdr:nvSpPr>
        <xdr:cNvPr id="421" name="楕円 420"/>
        <xdr:cNvSpPr/>
      </xdr:nvSpPr>
      <xdr:spPr>
        <a:xfrm>
          <a:off x="9588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146685</xdr:rowOff>
    </xdr:from>
    <xdr:ext cx="530860" cy="255270"/>
    <xdr:sp macro="" textlink="">
      <xdr:nvSpPr>
        <xdr:cNvPr id="422" name="テキスト ボックス 421"/>
        <xdr:cNvSpPr txBox="1"/>
      </xdr:nvSpPr>
      <xdr:spPr>
        <a:xfrm>
          <a:off x="9371965" y="13005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23" name="楕円 422"/>
        <xdr:cNvSpPr/>
      </xdr:nvSpPr>
      <xdr:spPr>
        <a:xfrm>
          <a:off x="869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30860" cy="259080"/>
    <xdr:sp macro="" textlink="">
      <xdr:nvSpPr>
        <xdr:cNvPr id="424" name="テキスト ボックス 423"/>
        <xdr:cNvSpPr txBox="1"/>
      </xdr:nvSpPr>
      <xdr:spPr>
        <a:xfrm>
          <a:off x="8482965" y="1296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53340</xdr:rowOff>
    </xdr:from>
    <xdr:to xmlns:xdr="http://schemas.openxmlformats.org/drawingml/2006/spreadsheetDrawing">
      <xdr:col>41</xdr:col>
      <xdr:colOff>101600</xdr:colOff>
      <xdr:row>77</xdr:row>
      <xdr:rowOff>154940</xdr:rowOff>
    </xdr:to>
    <xdr:sp macro="" textlink="">
      <xdr:nvSpPr>
        <xdr:cNvPr id="425" name="楕円 424"/>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146050</xdr:rowOff>
    </xdr:from>
    <xdr:ext cx="530860" cy="255270"/>
    <xdr:sp macro="" textlink="">
      <xdr:nvSpPr>
        <xdr:cNvPr id="426" name="テキスト ボックス 425"/>
        <xdr:cNvSpPr txBox="1"/>
      </xdr:nvSpPr>
      <xdr:spPr>
        <a:xfrm>
          <a:off x="7593965" y="13347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93980</xdr:rowOff>
    </xdr:from>
    <xdr:to xmlns:xdr="http://schemas.openxmlformats.org/drawingml/2006/spreadsheetDrawing">
      <xdr:col>36</xdr:col>
      <xdr:colOff>165100</xdr:colOff>
      <xdr:row>78</xdr:row>
      <xdr:rowOff>24130</xdr:rowOff>
    </xdr:to>
    <xdr:sp macro="" textlink="">
      <xdr:nvSpPr>
        <xdr:cNvPr id="427" name="楕円 426"/>
        <xdr:cNvSpPr/>
      </xdr:nvSpPr>
      <xdr:spPr>
        <a:xfrm>
          <a:off x="692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40640</xdr:rowOff>
    </xdr:from>
    <xdr:ext cx="530860" cy="255270"/>
    <xdr:sp macro="" textlink="">
      <xdr:nvSpPr>
        <xdr:cNvPr id="428" name="テキスト ボックス 427"/>
        <xdr:cNvSpPr txBox="1"/>
      </xdr:nvSpPr>
      <xdr:spPr>
        <a:xfrm>
          <a:off x="6704965" y="13070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7" name="テキスト ボックス 436"/>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40" name="テキスト ボックス 439"/>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5270"/>
    <xdr:sp macro="" textlink="">
      <xdr:nvSpPr>
        <xdr:cNvPr id="442" name="テキスト ボックス 441"/>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5270"/>
    <xdr:sp macro="" textlink="">
      <xdr:nvSpPr>
        <xdr:cNvPr id="444" name="テキスト ボックス 443"/>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820" cy="255270"/>
    <xdr:sp macro="" textlink="">
      <xdr:nvSpPr>
        <xdr:cNvPr id="446" name="テキスト ボックス 445"/>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48" name="テキスト ボックス 44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85090</xdr:rowOff>
    </xdr:from>
    <xdr:to xmlns:xdr="http://schemas.openxmlformats.org/drawingml/2006/spreadsheetDrawing">
      <xdr:col>54</xdr:col>
      <xdr:colOff>189865</xdr:colOff>
      <xdr:row>98</xdr:row>
      <xdr:rowOff>12065</xdr:rowOff>
    </xdr:to>
    <xdr:cxnSp macro="">
      <xdr:nvCxnSpPr>
        <xdr:cNvPr id="450" name="直線コネクタ 449"/>
        <xdr:cNvCxnSpPr/>
      </xdr:nvCxnSpPr>
      <xdr:spPr>
        <a:xfrm flipV="1">
          <a:off x="10475595" y="15858490"/>
          <a:ext cx="127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xdr:rowOff>
    </xdr:from>
    <xdr:ext cx="534670" cy="259080"/>
    <xdr:sp macro="" textlink="">
      <xdr:nvSpPr>
        <xdr:cNvPr id="451" name="土木費最小値テキスト"/>
        <xdr:cNvSpPr txBox="1"/>
      </xdr:nvSpPr>
      <xdr:spPr>
        <a:xfrm>
          <a:off x="10528300"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xdr:rowOff>
    </xdr:from>
    <xdr:to xmlns:xdr="http://schemas.openxmlformats.org/drawingml/2006/spreadsheetDrawing">
      <xdr:col>55</xdr:col>
      <xdr:colOff>88900</xdr:colOff>
      <xdr:row>98</xdr:row>
      <xdr:rowOff>12065</xdr:rowOff>
    </xdr:to>
    <xdr:cxnSp macro="">
      <xdr:nvCxnSpPr>
        <xdr:cNvPr id="452" name="直線コネクタ 451"/>
        <xdr:cNvCxnSpPr/>
      </xdr:nvCxnSpPr>
      <xdr:spPr>
        <a:xfrm>
          <a:off x="10388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31750</xdr:rowOff>
    </xdr:from>
    <xdr:ext cx="598805" cy="255270"/>
    <xdr:sp macro="" textlink="">
      <xdr:nvSpPr>
        <xdr:cNvPr id="453" name="土木費最大値テキスト"/>
        <xdr:cNvSpPr txBox="1"/>
      </xdr:nvSpPr>
      <xdr:spPr>
        <a:xfrm>
          <a:off x="10528300" y="156337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85090</xdr:rowOff>
    </xdr:from>
    <xdr:to xmlns:xdr="http://schemas.openxmlformats.org/drawingml/2006/spreadsheetDrawing">
      <xdr:col>55</xdr:col>
      <xdr:colOff>88900</xdr:colOff>
      <xdr:row>92</xdr:row>
      <xdr:rowOff>85090</xdr:rowOff>
    </xdr:to>
    <xdr:cxnSp macro="">
      <xdr:nvCxnSpPr>
        <xdr:cNvPr id="454" name="直線コネクタ 453"/>
        <xdr:cNvCxnSpPr/>
      </xdr:nvCxnSpPr>
      <xdr:spPr>
        <a:xfrm>
          <a:off x="10388600" y="1585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107315</xdr:rowOff>
    </xdr:from>
    <xdr:to xmlns:xdr="http://schemas.openxmlformats.org/drawingml/2006/spreadsheetDrawing">
      <xdr:col>55</xdr:col>
      <xdr:colOff>0</xdr:colOff>
      <xdr:row>96</xdr:row>
      <xdr:rowOff>107950</xdr:rowOff>
    </xdr:to>
    <xdr:cxnSp macro="">
      <xdr:nvCxnSpPr>
        <xdr:cNvPr id="455" name="直線コネクタ 454"/>
        <xdr:cNvCxnSpPr/>
      </xdr:nvCxnSpPr>
      <xdr:spPr>
        <a:xfrm flipV="1">
          <a:off x="9639300" y="165665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98805" cy="255270"/>
    <xdr:sp macro="" textlink="">
      <xdr:nvSpPr>
        <xdr:cNvPr id="456" name="土木費平均値テキスト"/>
        <xdr:cNvSpPr txBox="1"/>
      </xdr:nvSpPr>
      <xdr:spPr>
        <a:xfrm>
          <a:off x="10528300" y="162261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57" name="フローチャート: 判断 456"/>
        <xdr:cNvSpPr/>
      </xdr:nvSpPr>
      <xdr:spPr>
        <a:xfrm>
          <a:off x="10426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107950</xdr:rowOff>
    </xdr:from>
    <xdr:to xmlns:xdr="http://schemas.openxmlformats.org/drawingml/2006/spreadsheetDrawing">
      <xdr:col>50</xdr:col>
      <xdr:colOff>114300</xdr:colOff>
      <xdr:row>96</xdr:row>
      <xdr:rowOff>135890</xdr:rowOff>
    </xdr:to>
    <xdr:cxnSp macro="">
      <xdr:nvCxnSpPr>
        <xdr:cNvPr id="458" name="直線コネクタ 457"/>
        <xdr:cNvCxnSpPr/>
      </xdr:nvCxnSpPr>
      <xdr:spPr>
        <a:xfrm flipV="1">
          <a:off x="8750300" y="16567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107315</xdr:rowOff>
    </xdr:from>
    <xdr:to xmlns:xdr="http://schemas.openxmlformats.org/drawingml/2006/spreadsheetDrawing">
      <xdr:col>50</xdr:col>
      <xdr:colOff>165100</xdr:colOff>
      <xdr:row>96</xdr:row>
      <xdr:rowOff>37465</xdr:rowOff>
    </xdr:to>
    <xdr:sp macro="" textlink="">
      <xdr:nvSpPr>
        <xdr:cNvPr id="459" name="フローチャート: 判断 458"/>
        <xdr:cNvSpPr/>
      </xdr:nvSpPr>
      <xdr:spPr>
        <a:xfrm>
          <a:off x="9588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53975</xdr:rowOff>
    </xdr:from>
    <xdr:ext cx="594995" cy="255270"/>
    <xdr:sp macro="" textlink="">
      <xdr:nvSpPr>
        <xdr:cNvPr id="460" name="テキスト ボックス 459"/>
        <xdr:cNvSpPr txBox="1"/>
      </xdr:nvSpPr>
      <xdr:spPr>
        <a:xfrm>
          <a:off x="9339580" y="161702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135890</xdr:rowOff>
    </xdr:from>
    <xdr:to xmlns:xdr="http://schemas.openxmlformats.org/drawingml/2006/spreadsheetDrawing">
      <xdr:col>45</xdr:col>
      <xdr:colOff>177800</xdr:colOff>
      <xdr:row>96</xdr:row>
      <xdr:rowOff>147955</xdr:rowOff>
    </xdr:to>
    <xdr:cxnSp macro="">
      <xdr:nvCxnSpPr>
        <xdr:cNvPr id="461" name="直線コネクタ 460"/>
        <xdr:cNvCxnSpPr/>
      </xdr:nvCxnSpPr>
      <xdr:spPr>
        <a:xfrm flipV="1">
          <a:off x="7861300" y="165950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2" name="フローチャート: 判断 461"/>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69850</xdr:rowOff>
    </xdr:from>
    <xdr:ext cx="594995" cy="259080"/>
    <xdr:sp macro="" textlink="">
      <xdr:nvSpPr>
        <xdr:cNvPr id="463" name="テキスト ボックス 462"/>
        <xdr:cNvSpPr txBox="1"/>
      </xdr:nvSpPr>
      <xdr:spPr>
        <a:xfrm>
          <a:off x="8450580" y="16186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147955</xdr:rowOff>
    </xdr:from>
    <xdr:to xmlns:xdr="http://schemas.openxmlformats.org/drawingml/2006/spreadsheetDrawing">
      <xdr:col>41</xdr:col>
      <xdr:colOff>50800</xdr:colOff>
      <xdr:row>97</xdr:row>
      <xdr:rowOff>141605</xdr:rowOff>
    </xdr:to>
    <xdr:cxnSp macro="">
      <xdr:nvCxnSpPr>
        <xdr:cNvPr id="464" name="直線コネクタ 463"/>
        <xdr:cNvCxnSpPr/>
      </xdr:nvCxnSpPr>
      <xdr:spPr>
        <a:xfrm flipV="1">
          <a:off x="6972300" y="166071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5" name="フローチャート: 判断 464"/>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93345</xdr:rowOff>
    </xdr:from>
    <xdr:ext cx="530860" cy="259080"/>
    <xdr:sp macro="" textlink="">
      <xdr:nvSpPr>
        <xdr:cNvPr id="466" name="テキスト ボックス 465"/>
        <xdr:cNvSpPr txBox="1"/>
      </xdr:nvSpPr>
      <xdr:spPr>
        <a:xfrm>
          <a:off x="7593965" y="16209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84455</xdr:rowOff>
    </xdr:to>
    <xdr:sp macro="" textlink="">
      <xdr:nvSpPr>
        <xdr:cNvPr id="467" name="フローチャート: 判断 466"/>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100965</xdr:rowOff>
    </xdr:from>
    <xdr:ext cx="530860" cy="255270"/>
    <xdr:sp macro="" textlink="">
      <xdr:nvSpPr>
        <xdr:cNvPr id="468" name="テキスト ボックス 467"/>
        <xdr:cNvSpPr txBox="1"/>
      </xdr:nvSpPr>
      <xdr:spPr>
        <a:xfrm>
          <a:off x="6704965" y="16217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56515</xdr:rowOff>
    </xdr:from>
    <xdr:to xmlns:xdr="http://schemas.openxmlformats.org/drawingml/2006/spreadsheetDrawing">
      <xdr:col>55</xdr:col>
      <xdr:colOff>50800</xdr:colOff>
      <xdr:row>96</xdr:row>
      <xdr:rowOff>158115</xdr:rowOff>
    </xdr:to>
    <xdr:sp macro="" textlink="">
      <xdr:nvSpPr>
        <xdr:cNvPr id="474" name="楕円 473"/>
        <xdr:cNvSpPr/>
      </xdr:nvSpPr>
      <xdr:spPr>
        <a:xfrm>
          <a:off x="104267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34925</xdr:rowOff>
    </xdr:from>
    <xdr:ext cx="534670" cy="259080"/>
    <xdr:sp macro="" textlink="">
      <xdr:nvSpPr>
        <xdr:cNvPr id="475" name="土木費該当値テキスト"/>
        <xdr:cNvSpPr txBox="1"/>
      </xdr:nvSpPr>
      <xdr:spPr>
        <a:xfrm>
          <a:off x="10528300"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76" name="楕円 475"/>
        <xdr:cNvSpPr/>
      </xdr:nvSpPr>
      <xdr:spPr>
        <a:xfrm>
          <a:off x="9588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30860" cy="259080"/>
    <xdr:sp macro="" textlink="">
      <xdr:nvSpPr>
        <xdr:cNvPr id="477" name="テキスト ボックス 476"/>
        <xdr:cNvSpPr txBox="1"/>
      </xdr:nvSpPr>
      <xdr:spPr>
        <a:xfrm>
          <a:off x="9371965" y="16609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85090</xdr:rowOff>
    </xdr:from>
    <xdr:to xmlns:xdr="http://schemas.openxmlformats.org/drawingml/2006/spreadsheetDrawing">
      <xdr:col>46</xdr:col>
      <xdr:colOff>38100</xdr:colOff>
      <xdr:row>97</xdr:row>
      <xdr:rowOff>15240</xdr:rowOff>
    </xdr:to>
    <xdr:sp macro="" textlink="">
      <xdr:nvSpPr>
        <xdr:cNvPr id="478" name="楕円 477"/>
        <xdr:cNvSpPr/>
      </xdr:nvSpPr>
      <xdr:spPr>
        <a:xfrm>
          <a:off x="86995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xdr:rowOff>
    </xdr:from>
    <xdr:ext cx="530860" cy="255270"/>
    <xdr:sp macro="" textlink="">
      <xdr:nvSpPr>
        <xdr:cNvPr id="479" name="テキスト ボックス 478"/>
        <xdr:cNvSpPr txBox="1"/>
      </xdr:nvSpPr>
      <xdr:spPr>
        <a:xfrm>
          <a:off x="8482965" y="1663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27305</xdr:rowOff>
    </xdr:to>
    <xdr:sp macro="" textlink="">
      <xdr:nvSpPr>
        <xdr:cNvPr id="480" name="楕円 479"/>
        <xdr:cNvSpPr/>
      </xdr:nvSpPr>
      <xdr:spPr>
        <a:xfrm>
          <a:off x="7810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18415</xdr:rowOff>
    </xdr:from>
    <xdr:ext cx="530860" cy="255270"/>
    <xdr:sp macro="" textlink="">
      <xdr:nvSpPr>
        <xdr:cNvPr id="481" name="テキスト ボックス 480"/>
        <xdr:cNvSpPr txBox="1"/>
      </xdr:nvSpPr>
      <xdr:spPr>
        <a:xfrm>
          <a:off x="7593965" y="1664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90805</xdr:rowOff>
    </xdr:from>
    <xdr:to xmlns:xdr="http://schemas.openxmlformats.org/drawingml/2006/spreadsheetDrawing">
      <xdr:col>36</xdr:col>
      <xdr:colOff>165100</xdr:colOff>
      <xdr:row>98</xdr:row>
      <xdr:rowOff>20955</xdr:rowOff>
    </xdr:to>
    <xdr:sp macro="" textlink="">
      <xdr:nvSpPr>
        <xdr:cNvPr id="482" name="楕円 481"/>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12065</xdr:rowOff>
    </xdr:from>
    <xdr:ext cx="530860" cy="259080"/>
    <xdr:sp macro="" textlink="">
      <xdr:nvSpPr>
        <xdr:cNvPr id="483" name="テキスト ボックス 482"/>
        <xdr:cNvSpPr txBox="1"/>
      </xdr:nvSpPr>
      <xdr:spPr>
        <a:xfrm>
          <a:off x="6704965" y="16814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2" name="テキスト ボックス 49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494" name="テキスト ボックス 493"/>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498" name="テキスト ボックス 497"/>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02" name="テキスト ボックス 501"/>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820" cy="258445"/>
    <xdr:sp macro="" textlink="">
      <xdr:nvSpPr>
        <xdr:cNvPr id="504" name="テキスト ボックス 503"/>
        <xdr:cNvSpPr txBox="1"/>
      </xdr:nvSpPr>
      <xdr:spPr>
        <a:xfrm>
          <a:off x="11850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820" cy="259080"/>
    <xdr:sp macro="" textlink="">
      <xdr:nvSpPr>
        <xdr:cNvPr id="506" name="テキスト ボックス 505"/>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8" name="テキスト ボックス 507"/>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58420</xdr:rowOff>
    </xdr:to>
    <xdr:cxnSp macro="">
      <xdr:nvCxnSpPr>
        <xdr:cNvPr id="510" name="直線コネクタ 509"/>
        <xdr:cNvCxnSpPr/>
      </xdr:nvCxnSpPr>
      <xdr:spPr>
        <a:xfrm flipV="1">
          <a:off x="16317595" y="5129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62230</xdr:rowOff>
    </xdr:from>
    <xdr:ext cx="534670" cy="259080"/>
    <xdr:sp macro="" textlink="">
      <xdr:nvSpPr>
        <xdr:cNvPr id="511" name="消防費最小値テキスト"/>
        <xdr:cNvSpPr txBox="1"/>
      </xdr:nvSpPr>
      <xdr:spPr>
        <a:xfrm>
          <a:off x="16370300" y="674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58420</xdr:rowOff>
    </xdr:from>
    <xdr:to xmlns:xdr="http://schemas.openxmlformats.org/drawingml/2006/spreadsheetDrawing">
      <xdr:col>86</xdr:col>
      <xdr:colOff>25400</xdr:colOff>
      <xdr:row>39</xdr:row>
      <xdr:rowOff>58420</xdr:rowOff>
    </xdr:to>
    <xdr:cxnSp macro="">
      <xdr:nvCxnSpPr>
        <xdr:cNvPr id="512" name="直線コネクタ 511"/>
        <xdr:cNvCxnSpPr/>
      </xdr:nvCxnSpPr>
      <xdr:spPr>
        <a:xfrm>
          <a:off x="16230600" y="674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3" name="消防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14" name="直線コネクタ 513"/>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133985</xdr:rowOff>
    </xdr:from>
    <xdr:to xmlns:xdr="http://schemas.openxmlformats.org/drawingml/2006/spreadsheetDrawing">
      <xdr:col>85</xdr:col>
      <xdr:colOff>127000</xdr:colOff>
      <xdr:row>38</xdr:row>
      <xdr:rowOff>167005</xdr:rowOff>
    </xdr:to>
    <xdr:cxnSp macro="">
      <xdr:nvCxnSpPr>
        <xdr:cNvPr id="515" name="直線コネクタ 514"/>
        <xdr:cNvCxnSpPr/>
      </xdr:nvCxnSpPr>
      <xdr:spPr>
        <a:xfrm flipV="1">
          <a:off x="15481300" y="66490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138430</xdr:rowOff>
    </xdr:from>
    <xdr:ext cx="534670" cy="259080"/>
    <xdr:sp macro="" textlink="">
      <xdr:nvSpPr>
        <xdr:cNvPr id="516" name="消防費平均値テキスト"/>
        <xdr:cNvSpPr txBox="1"/>
      </xdr:nvSpPr>
      <xdr:spPr>
        <a:xfrm>
          <a:off x="16370300" y="613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115570</xdr:rowOff>
    </xdr:from>
    <xdr:to xmlns:xdr="http://schemas.openxmlformats.org/drawingml/2006/spreadsheetDrawing">
      <xdr:col>85</xdr:col>
      <xdr:colOff>177800</xdr:colOff>
      <xdr:row>37</xdr:row>
      <xdr:rowOff>45720</xdr:rowOff>
    </xdr:to>
    <xdr:sp macro="" textlink="">
      <xdr:nvSpPr>
        <xdr:cNvPr id="517" name="フローチャート: 判断 516"/>
        <xdr:cNvSpPr/>
      </xdr:nvSpPr>
      <xdr:spPr>
        <a:xfrm>
          <a:off x="16268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167005</xdr:rowOff>
    </xdr:from>
    <xdr:to xmlns:xdr="http://schemas.openxmlformats.org/drawingml/2006/spreadsheetDrawing">
      <xdr:col>81</xdr:col>
      <xdr:colOff>50800</xdr:colOff>
      <xdr:row>39</xdr:row>
      <xdr:rowOff>61595</xdr:rowOff>
    </xdr:to>
    <xdr:cxnSp macro="">
      <xdr:nvCxnSpPr>
        <xdr:cNvPr id="518" name="直線コネクタ 517"/>
        <xdr:cNvCxnSpPr/>
      </xdr:nvCxnSpPr>
      <xdr:spPr>
        <a:xfrm flipV="1">
          <a:off x="14592300" y="66821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140970</xdr:rowOff>
    </xdr:from>
    <xdr:to xmlns:xdr="http://schemas.openxmlformats.org/drawingml/2006/spreadsheetDrawing">
      <xdr:col>81</xdr:col>
      <xdr:colOff>101600</xdr:colOff>
      <xdr:row>37</xdr:row>
      <xdr:rowOff>71120</xdr:rowOff>
    </xdr:to>
    <xdr:sp macro="" textlink="">
      <xdr:nvSpPr>
        <xdr:cNvPr id="519" name="フローチャート: 判断 518"/>
        <xdr:cNvSpPr/>
      </xdr:nvSpPr>
      <xdr:spPr>
        <a:xfrm>
          <a:off x="1543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87630</xdr:rowOff>
    </xdr:from>
    <xdr:ext cx="530860" cy="255270"/>
    <xdr:sp macro="" textlink="">
      <xdr:nvSpPr>
        <xdr:cNvPr id="520" name="テキスト ボックス 519"/>
        <xdr:cNvSpPr txBox="1"/>
      </xdr:nvSpPr>
      <xdr:spPr>
        <a:xfrm>
          <a:off x="15213965" y="6088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82550</xdr:rowOff>
    </xdr:from>
    <xdr:to xmlns:xdr="http://schemas.openxmlformats.org/drawingml/2006/spreadsheetDrawing">
      <xdr:col>76</xdr:col>
      <xdr:colOff>114300</xdr:colOff>
      <xdr:row>39</xdr:row>
      <xdr:rowOff>61595</xdr:rowOff>
    </xdr:to>
    <xdr:cxnSp macro="">
      <xdr:nvCxnSpPr>
        <xdr:cNvPr id="521" name="直線コネクタ 520"/>
        <xdr:cNvCxnSpPr/>
      </xdr:nvCxnSpPr>
      <xdr:spPr>
        <a:xfrm>
          <a:off x="13703300" y="659765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99695</xdr:rowOff>
    </xdr:from>
    <xdr:to xmlns:xdr="http://schemas.openxmlformats.org/drawingml/2006/spreadsheetDrawing">
      <xdr:col>76</xdr:col>
      <xdr:colOff>165100</xdr:colOff>
      <xdr:row>37</xdr:row>
      <xdr:rowOff>29845</xdr:rowOff>
    </xdr:to>
    <xdr:sp macro="" textlink="">
      <xdr:nvSpPr>
        <xdr:cNvPr id="522" name="フローチャート: 判断 521"/>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46355</xdr:rowOff>
    </xdr:from>
    <xdr:ext cx="530860" cy="259080"/>
    <xdr:sp macro="" textlink="">
      <xdr:nvSpPr>
        <xdr:cNvPr id="523" name="テキスト ボックス 522"/>
        <xdr:cNvSpPr txBox="1"/>
      </xdr:nvSpPr>
      <xdr:spPr>
        <a:xfrm>
          <a:off x="14324965" y="6047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5080</xdr:rowOff>
    </xdr:from>
    <xdr:to xmlns:xdr="http://schemas.openxmlformats.org/drawingml/2006/spreadsheetDrawing">
      <xdr:col>71</xdr:col>
      <xdr:colOff>177800</xdr:colOff>
      <xdr:row>38</xdr:row>
      <xdr:rowOff>82550</xdr:rowOff>
    </xdr:to>
    <xdr:cxnSp macro="">
      <xdr:nvCxnSpPr>
        <xdr:cNvPr id="524" name="直線コネクタ 523"/>
        <xdr:cNvCxnSpPr/>
      </xdr:nvCxnSpPr>
      <xdr:spPr>
        <a:xfrm>
          <a:off x="12814300" y="65201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137795</xdr:rowOff>
    </xdr:to>
    <xdr:sp macro="" textlink="">
      <xdr:nvSpPr>
        <xdr:cNvPr id="525" name="フローチャート: 判断 524"/>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154940</xdr:rowOff>
    </xdr:from>
    <xdr:ext cx="530860" cy="255270"/>
    <xdr:sp macro="" textlink="">
      <xdr:nvSpPr>
        <xdr:cNvPr id="526" name="テキスト ボックス 525"/>
        <xdr:cNvSpPr txBox="1"/>
      </xdr:nvSpPr>
      <xdr:spPr>
        <a:xfrm>
          <a:off x="13435965" y="5984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73025</xdr:rowOff>
    </xdr:to>
    <xdr:sp macro="" textlink="">
      <xdr:nvSpPr>
        <xdr:cNvPr id="527" name="フローチャート: 判断 526"/>
        <xdr:cNvSpPr/>
      </xdr:nvSpPr>
      <xdr:spPr>
        <a:xfrm>
          <a:off x="12763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89535</xdr:rowOff>
    </xdr:from>
    <xdr:ext cx="530860" cy="255270"/>
    <xdr:sp macro="" textlink="">
      <xdr:nvSpPr>
        <xdr:cNvPr id="528" name="テキスト ボックス 527"/>
        <xdr:cNvSpPr txBox="1"/>
      </xdr:nvSpPr>
      <xdr:spPr>
        <a:xfrm>
          <a:off x="12546965" y="6090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83185</xdr:rowOff>
    </xdr:from>
    <xdr:to xmlns:xdr="http://schemas.openxmlformats.org/drawingml/2006/spreadsheetDrawing">
      <xdr:col>85</xdr:col>
      <xdr:colOff>177800</xdr:colOff>
      <xdr:row>39</xdr:row>
      <xdr:rowOff>13335</xdr:rowOff>
    </xdr:to>
    <xdr:sp macro="" textlink="">
      <xdr:nvSpPr>
        <xdr:cNvPr id="534" name="楕円 533"/>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169545</xdr:rowOff>
    </xdr:from>
    <xdr:ext cx="534670" cy="255270"/>
    <xdr:sp macro="" textlink="">
      <xdr:nvSpPr>
        <xdr:cNvPr id="535" name="消防費該当値テキスト"/>
        <xdr:cNvSpPr txBox="1"/>
      </xdr:nvSpPr>
      <xdr:spPr>
        <a:xfrm>
          <a:off x="16370300" y="65131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46355</xdr:rowOff>
    </xdr:to>
    <xdr:sp macro="" textlink="">
      <xdr:nvSpPr>
        <xdr:cNvPr id="536" name="楕円 535"/>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37465</xdr:rowOff>
    </xdr:from>
    <xdr:ext cx="530860" cy="259080"/>
    <xdr:sp macro="" textlink="">
      <xdr:nvSpPr>
        <xdr:cNvPr id="537" name="テキスト ボックス 536"/>
        <xdr:cNvSpPr txBox="1"/>
      </xdr:nvSpPr>
      <xdr:spPr>
        <a:xfrm>
          <a:off x="15213965" y="672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10795</xdr:rowOff>
    </xdr:from>
    <xdr:to xmlns:xdr="http://schemas.openxmlformats.org/drawingml/2006/spreadsheetDrawing">
      <xdr:col>76</xdr:col>
      <xdr:colOff>165100</xdr:colOff>
      <xdr:row>39</xdr:row>
      <xdr:rowOff>112395</xdr:rowOff>
    </xdr:to>
    <xdr:sp macro="" textlink="">
      <xdr:nvSpPr>
        <xdr:cNvPr id="538" name="楕円 537"/>
        <xdr:cNvSpPr/>
      </xdr:nvSpPr>
      <xdr:spPr>
        <a:xfrm>
          <a:off x="14541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103505</xdr:rowOff>
    </xdr:from>
    <xdr:ext cx="530860" cy="259080"/>
    <xdr:sp macro="" textlink="">
      <xdr:nvSpPr>
        <xdr:cNvPr id="539" name="テキスト ボックス 538"/>
        <xdr:cNvSpPr txBox="1"/>
      </xdr:nvSpPr>
      <xdr:spPr>
        <a:xfrm>
          <a:off x="14324965" y="6790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31750</xdr:rowOff>
    </xdr:from>
    <xdr:to xmlns:xdr="http://schemas.openxmlformats.org/drawingml/2006/spreadsheetDrawing">
      <xdr:col>72</xdr:col>
      <xdr:colOff>38100</xdr:colOff>
      <xdr:row>38</xdr:row>
      <xdr:rowOff>133350</xdr:rowOff>
    </xdr:to>
    <xdr:sp macro="" textlink="">
      <xdr:nvSpPr>
        <xdr:cNvPr id="540" name="楕円 539"/>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124460</xdr:rowOff>
    </xdr:from>
    <xdr:ext cx="530860" cy="259080"/>
    <xdr:sp macro="" textlink="">
      <xdr:nvSpPr>
        <xdr:cNvPr id="541" name="テキスト ボックス 540"/>
        <xdr:cNvSpPr txBox="1"/>
      </xdr:nvSpPr>
      <xdr:spPr>
        <a:xfrm>
          <a:off x="13435965" y="6639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125730</xdr:rowOff>
    </xdr:from>
    <xdr:to xmlns:xdr="http://schemas.openxmlformats.org/drawingml/2006/spreadsheetDrawing">
      <xdr:col>67</xdr:col>
      <xdr:colOff>101600</xdr:colOff>
      <xdr:row>38</xdr:row>
      <xdr:rowOff>55880</xdr:rowOff>
    </xdr:to>
    <xdr:sp macro="" textlink="">
      <xdr:nvSpPr>
        <xdr:cNvPr id="542" name="楕円 541"/>
        <xdr:cNvSpPr/>
      </xdr:nvSpPr>
      <xdr:spPr>
        <a:xfrm>
          <a:off x="12763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46990</xdr:rowOff>
    </xdr:from>
    <xdr:ext cx="530860" cy="259080"/>
    <xdr:sp macro="" textlink="">
      <xdr:nvSpPr>
        <xdr:cNvPr id="543" name="テキスト ボックス 542"/>
        <xdr:cNvSpPr txBox="1"/>
      </xdr:nvSpPr>
      <xdr:spPr>
        <a:xfrm>
          <a:off x="12546965" y="6562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2" name="テキスト ボックス 551"/>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5" name="テキスト ボックス 554"/>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820" cy="259080"/>
    <xdr:sp macro="" textlink="">
      <xdr:nvSpPr>
        <xdr:cNvPr id="557" name="テキスト ボックス 556"/>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59" name="テキスト ボックス 558"/>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61" name="テキスト ボックス 560"/>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63" name="テキスト ボックス 562"/>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65" name="テキスト ボックス 564"/>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136525</xdr:rowOff>
    </xdr:from>
    <xdr:to xmlns:xdr="http://schemas.openxmlformats.org/drawingml/2006/spreadsheetDrawing">
      <xdr:col>85</xdr:col>
      <xdr:colOff>126365</xdr:colOff>
      <xdr:row>58</xdr:row>
      <xdr:rowOff>34290</xdr:rowOff>
    </xdr:to>
    <xdr:cxnSp macro="">
      <xdr:nvCxnSpPr>
        <xdr:cNvPr id="567" name="直線コネクタ 566"/>
        <xdr:cNvCxnSpPr/>
      </xdr:nvCxnSpPr>
      <xdr:spPr>
        <a:xfrm flipV="1">
          <a:off x="1631759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38100</xdr:rowOff>
    </xdr:from>
    <xdr:ext cx="534670" cy="259080"/>
    <xdr:sp macro="" textlink="">
      <xdr:nvSpPr>
        <xdr:cNvPr id="568" name="教育費最小値テキスト"/>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34290</xdr:rowOff>
    </xdr:from>
    <xdr:to xmlns:xdr="http://schemas.openxmlformats.org/drawingml/2006/spreadsheetDrawing">
      <xdr:col>86</xdr:col>
      <xdr:colOff>25400</xdr:colOff>
      <xdr:row>58</xdr:row>
      <xdr:rowOff>34290</xdr:rowOff>
    </xdr:to>
    <xdr:cxnSp macro="">
      <xdr:nvCxnSpPr>
        <xdr:cNvPr id="569" name="直線コネクタ 568"/>
        <xdr:cNvCxnSpPr/>
      </xdr:nvCxnSpPr>
      <xdr:spPr>
        <a:xfrm>
          <a:off x="16230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83185</xdr:rowOff>
    </xdr:from>
    <xdr:ext cx="598805" cy="259080"/>
    <xdr:sp macro="" textlink="">
      <xdr:nvSpPr>
        <xdr:cNvPr id="570" name="教育費最大値テキスト"/>
        <xdr:cNvSpPr txBox="1"/>
      </xdr:nvSpPr>
      <xdr:spPr>
        <a:xfrm>
          <a:off x="163703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136525</xdr:rowOff>
    </xdr:from>
    <xdr:to xmlns:xdr="http://schemas.openxmlformats.org/drawingml/2006/spreadsheetDrawing">
      <xdr:col>86</xdr:col>
      <xdr:colOff>25400</xdr:colOff>
      <xdr:row>51</xdr:row>
      <xdr:rowOff>136525</xdr:rowOff>
    </xdr:to>
    <xdr:cxnSp macro="">
      <xdr:nvCxnSpPr>
        <xdr:cNvPr id="571" name="直線コネクタ 570"/>
        <xdr:cNvCxnSpPr/>
      </xdr:nvCxnSpPr>
      <xdr:spPr>
        <a:xfrm>
          <a:off x="16230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133350</xdr:rowOff>
    </xdr:from>
    <xdr:to xmlns:xdr="http://schemas.openxmlformats.org/drawingml/2006/spreadsheetDrawing">
      <xdr:col>85</xdr:col>
      <xdr:colOff>127000</xdr:colOff>
      <xdr:row>57</xdr:row>
      <xdr:rowOff>137795</xdr:rowOff>
    </xdr:to>
    <xdr:cxnSp macro="">
      <xdr:nvCxnSpPr>
        <xdr:cNvPr id="572" name="直線コネクタ 571"/>
        <xdr:cNvCxnSpPr/>
      </xdr:nvCxnSpPr>
      <xdr:spPr>
        <a:xfrm flipV="1">
          <a:off x="15481300" y="99060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78740</xdr:rowOff>
    </xdr:from>
    <xdr:ext cx="598805" cy="259080"/>
    <xdr:sp macro="" textlink="">
      <xdr:nvSpPr>
        <xdr:cNvPr id="573" name="教育費平均値テキスト"/>
        <xdr:cNvSpPr txBox="1"/>
      </xdr:nvSpPr>
      <xdr:spPr>
        <a:xfrm>
          <a:off x="16370300" y="9508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55880</xdr:rowOff>
    </xdr:from>
    <xdr:to xmlns:xdr="http://schemas.openxmlformats.org/drawingml/2006/spreadsheetDrawing">
      <xdr:col>85</xdr:col>
      <xdr:colOff>177800</xdr:colOff>
      <xdr:row>56</xdr:row>
      <xdr:rowOff>157480</xdr:rowOff>
    </xdr:to>
    <xdr:sp macro="" textlink="">
      <xdr:nvSpPr>
        <xdr:cNvPr id="574" name="フローチャート: 判断 573"/>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137795</xdr:rowOff>
    </xdr:from>
    <xdr:to xmlns:xdr="http://schemas.openxmlformats.org/drawingml/2006/spreadsheetDrawing">
      <xdr:col>81</xdr:col>
      <xdr:colOff>50800</xdr:colOff>
      <xdr:row>57</xdr:row>
      <xdr:rowOff>166370</xdr:rowOff>
    </xdr:to>
    <xdr:cxnSp macro="">
      <xdr:nvCxnSpPr>
        <xdr:cNvPr id="575" name="直線コネクタ 574"/>
        <xdr:cNvCxnSpPr/>
      </xdr:nvCxnSpPr>
      <xdr:spPr>
        <a:xfrm flipV="1">
          <a:off x="14592300" y="9910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66040</xdr:rowOff>
    </xdr:from>
    <xdr:to xmlns:xdr="http://schemas.openxmlformats.org/drawingml/2006/spreadsheetDrawing">
      <xdr:col>81</xdr:col>
      <xdr:colOff>101600</xdr:colOff>
      <xdr:row>56</xdr:row>
      <xdr:rowOff>167640</xdr:rowOff>
    </xdr:to>
    <xdr:sp macro="" textlink="">
      <xdr:nvSpPr>
        <xdr:cNvPr id="576" name="フローチャート: 判断 575"/>
        <xdr:cNvSpPr/>
      </xdr:nvSpPr>
      <xdr:spPr>
        <a:xfrm>
          <a:off x="15430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12700</xdr:rowOff>
    </xdr:from>
    <xdr:ext cx="594995" cy="259080"/>
    <xdr:sp macro="" textlink="">
      <xdr:nvSpPr>
        <xdr:cNvPr id="577" name="テキスト ボックス 576"/>
        <xdr:cNvSpPr txBox="1"/>
      </xdr:nvSpPr>
      <xdr:spPr>
        <a:xfrm>
          <a:off x="15181580" y="9442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120650</xdr:rowOff>
    </xdr:from>
    <xdr:to xmlns:xdr="http://schemas.openxmlformats.org/drawingml/2006/spreadsheetDrawing">
      <xdr:col>76</xdr:col>
      <xdr:colOff>114300</xdr:colOff>
      <xdr:row>57</xdr:row>
      <xdr:rowOff>166370</xdr:rowOff>
    </xdr:to>
    <xdr:cxnSp macro="">
      <xdr:nvCxnSpPr>
        <xdr:cNvPr id="578" name="直線コネクタ 577"/>
        <xdr:cNvCxnSpPr/>
      </xdr:nvCxnSpPr>
      <xdr:spPr>
        <a:xfrm>
          <a:off x="13703300" y="9893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102870</xdr:rowOff>
    </xdr:from>
    <xdr:to xmlns:xdr="http://schemas.openxmlformats.org/drawingml/2006/spreadsheetDrawing">
      <xdr:col>76</xdr:col>
      <xdr:colOff>165100</xdr:colOff>
      <xdr:row>57</xdr:row>
      <xdr:rowOff>33020</xdr:rowOff>
    </xdr:to>
    <xdr:sp macro="" textlink="">
      <xdr:nvSpPr>
        <xdr:cNvPr id="579" name="フローチャート: 判断 578"/>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49530</xdr:rowOff>
    </xdr:from>
    <xdr:ext cx="594995" cy="259080"/>
    <xdr:sp macro="" textlink="">
      <xdr:nvSpPr>
        <xdr:cNvPr id="580" name="テキスト ボックス 579"/>
        <xdr:cNvSpPr txBox="1"/>
      </xdr:nvSpPr>
      <xdr:spPr>
        <a:xfrm>
          <a:off x="14292580" y="9479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120650</xdr:rowOff>
    </xdr:from>
    <xdr:to xmlns:xdr="http://schemas.openxmlformats.org/drawingml/2006/spreadsheetDrawing">
      <xdr:col>71</xdr:col>
      <xdr:colOff>177800</xdr:colOff>
      <xdr:row>58</xdr:row>
      <xdr:rowOff>23495</xdr:rowOff>
    </xdr:to>
    <xdr:cxnSp macro="">
      <xdr:nvCxnSpPr>
        <xdr:cNvPr id="581" name="直線コネクタ 580"/>
        <xdr:cNvCxnSpPr/>
      </xdr:nvCxnSpPr>
      <xdr:spPr>
        <a:xfrm flipV="1">
          <a:off x="12814300" y="98933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582" name="フローチャート: 判断 581"/>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69215</xdr:rowOff>
    </xdr:from>
    <xdr:ext cx="594995" cy="259080"/>
    <xdr:sp macro="" textlink="">
      <xdr:nvSpPr>
        <xdr:cNvPr id="583" name="テキスト ボックス 582"/>
        <xdr:cNvSpPr txBox="1"/>
      </xdr:nvSpPr>
      <xdr:spPr>
        <a:xfrm>
          <a:off x="13403580" y="94989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4" name="フローチャート: 判断 583"/>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76200</xdr:rowOff>
    </xdr:from>
    <xdr:ext cx="530860" cy="255270"/>
    <xdr:sp macro="" textlink="">
      <xdr:nvSpPr>
        <xdr:cNvPr id="585" name="テキスト ボックス 584"/>
        <xdr:cNvSpPr txBox="1"/>
      </xdr:nvSpPr>
      <xdr:spPr>
        <a:xfrm>
          <a:off x="12546965" y="9505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82550</xdr:rowOff>
    </xdr:from>
    <xdr:to xmlns:xdr="http://schemas.openxmlformats.org/drawingml/2006/spreadsheetDrawing">
      <xdr:col>85</xdr:col>
      <xdr:colOff>177800</xdr:colOff>
      <xdr:row>58</xdr:row>
      <xdr:rowOff>12700</xdr:rowOff>
    </xdr:to>
    <xdr:sp macro="" textlink="">
      <xdr:nvSpPr>
        <xdr:cNvPr id="591" name="楕円 590"/>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168910</xdr:rowOff>
    </xdr:from>
    <xdr:ext cx="534670" cy="255270"/>
    <xdr:sp macro="" textlink="">
      <xdr:nvSpPr>
        <xdr:cNvPr id="592" name="教育費該当値テキスト"/>
        <xdr:cNvSpPr txBox="1"/>
      </xdr:nvSpPr>
      <xdr:spPr>
        <a:xfrm>
          <a:off x="16370300" y="97701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86995</xdr:rowOff>
    </xdr:from>
    <xdr:to xmlns:xdr="http://schemas.openxmlformats.org/drawingml/2006/spreadsheetDrawing">
      <xdr:col>81</xdr:col>
      <xdr:colOff>101600</xdr:colOff>
      <xdr:row>58</xdr:row>
      <xdr:rowOff>17780</xdr:rowOff>
    </xdr:to>
    <xdr:sp macro="" textlink="">
      <xdr:nvSpPr>
        <xdr:cNvPr id="593" name="楕円 592"/>
        <xdr:cNvSpPr/>
      </xdr:nvSpPr>
      <xdr:spPr>
        <a:xfrm>
          <a:off x="1543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8255</xdr:rowOff>
    </xdr:from>
    <xdr:ext cx="530860" cy="255270"/>
    <xdr:sp macro="" textlink="">
      <xdr:nvSpPr>
        <xdr:cNvPr id="594" name="テキスト ボックス 593"/>
        <xdr:cNvSpPr txBox="1"/>
      </xdr:nvSpPr>
      <xdr:spPr>
        <a:xfrm>
          <a:off x="15213965" y="9952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115570</xdr:rowOff>
    </xdr:from>
    <xdr:to xmlns:xdr="http://schemas.openxmlformats.org/drawingml/2006/spreadsheetDrawing">
      <xdr:col>76</xdr:col>
      <xdr:colOff>165100</xdr:colOff>
      <xdr:row>58</xdr:row>
      <xdr:rowOff>45720</xdr:rowOff>
    </xdr:to>
    <xdr:sp macro="" textlink="">
      <xdr:nvSpPr>
        <xdr:cNvPr id="595" name="楕円 594"/>
        <xdr:cNvSpPr/>
      </xdr:nvSpPr>
      <xdr:spPr>
        <a:xfrm>
          <a:off x="14541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36830</xdr:rowOff>
    </xdr:from>
    <xdr:ext cx="530860" cy="259080"/>
    <xdr:sp macro="" textlink="">
      <xdr:nvSpPr>
        <xdr:cNvPr id="596" name="テキスト ボックス 595"/>
        <xdr:cNvSpPr txBox="1"/>
      </xdr:nvSpPr>
      <xdr:spPr>
        <a:xfrm>
          <a:off x="14324965" y="9980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97" name="楕円 596"/>
        <xdr:cNvSpPr/>
      </xdr:nvSpPr>
      <xdr:spPr>
        <a:xfrm>
          <a:off x="13652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162560</xdr:rowOff>
    </xdr:from>
    <xdr:ext cx="530860" cy="259080"/>
    <xdr:sp macro="" textlink="">
      <xdr:nvSpPr>
        <xdr:cNvPr id="598" name="テキスト ボックス 597"/>
        <xdr:cNvSpPr txBox="1"/>
      </xdr:nvSpPr>
      <xdr:spPr>
        <a:xfrm>
          <a:off x="13435965" y="9935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144145</xdr:rowOff>
    </xdr:from>
    <xdr:to xmlns:xdr="http://schemas.openxmlformats.org/drawingml/2006/spreadsheetDrawing">
      <xdr:col>67</xdr:col>
      <xdr:colOff>101600</xdr:colOff>
      <xdr:row>58</xdr:row>
      <xdr:rowOff>74930</xdr:rowOff>
    </xdr:to>
    <xdr:sp macro="" textlink="">
      <xdr:nvSpPr>
        <xdr:cNvPr id="599" name="楕円 598"/>
        <xdr:cNvSpPr/>
      </xdr:nvSpPr>
      <xdr:spPr>
        <a:xfrm>
          <a:off x="12763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65405</xdr:rowOff>
    </xdr:from>
    <xdr:ext cx="530860" cy="255270"/>
    <xdr:sp macro="" textlink="">
      <xdr:nvSpPr>
        <xdr:cNvPr id="600" name="テキスト ボックス 599"/>
        <xdr:cNvSpPr txBox="1"/>
      </xdr:nvSpPr>
      <xdr:spPr>
        <a:xfrm>
          <a:off x="12546965" y="100095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9" name="テキスト ボックス 608"/>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2" name="テキスト ボックス 611"/>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6" name="テキスト ボックス 615"/>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18" name="テキスト ボックス 617"/>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20" name="テキスト ボックス 619"/>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2" name="テキスト ボックス 62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43180</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27" name="災害復旧費最大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43180</xdr:rowOff>
    </xdr:from>
    <xdr:to xmlns:xdr="http://schemas.openxmlformats.org/drawingml/2006/spreadsheetDrawing">
      <xdr:col>86</xdr:col>
      <xdr:colOff>25400</xdr:colOff>
      <xdr:row>71</xdr:row>
      <xdr:rowOff>43180</xdr:rowOff>
    </xdr:to>
    <xdr:cxnSp macro="">
      <xdr:nvCxnSpPr>
        <xdr:cNvPr id="628" name="直線コネクタ 627"/>
        <xdr:cNvCxnSpPr/>
      </xdr:nvCxnSpPr>
      <xdr:spPr>
        <a:xfrm>
          <a:off x="16230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65405</xdr:rowOff>
    </xdr:from>
    <xdr:to xmlns:xdr="http://schemas.openxmlformats.org/drawingml/2006/spreadsheetDrawing">
      <xdr:col>85</xdr:col>
      <xdr:colOff>127000</xdr:colOff>
      <xdr:row>78</xdr:row>
      <xdr:rowOff>92710</xdr:rowOff>
    </xdr:to>
    <xdr:cxnSp macro="">
      <xdr:nvCxnSpPr>
        <xdr:cNvPr id="629" name="直線コネクタ 628"/>
        <xdr:cNvCxnSpPr/>
      </xdr:nvCxnSpPr>
      <xdr:spPr>
        <a:xfrm flipV="1">
          <a:off x="15481300" y="134385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19050</xdr:rowOff>
    </xdr:from>
    <xdr:ext cx="534670" cy="255270"/>
    <xdr:sp macro="" textlink="">
      <xdr:nvSpPr>
        <xdr:cNvPr id="630" name="災害復旧費平均値テキスト"/>
        <xdr:cNvSpPr txBox="1"/>
      </xdr:nvSpPr>
      <xdr:spPr>
        <a:xfrm>
          <a:off x="16370300" y="13392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142240</xdr:rowOff>
    </xdr:to>
    <xdr:sp macro="" textlink="">
      <xdr:nvSpPr>
        <xdr:cNvPr id="631" name="フローチャート: 判断 630"/>
        <xdr:cNvSpPr/>
      </xdr:nvSpPr>
      <xdr:spPr>
        <a:xfrm>
          <a:off x="16268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92710</xdr:rowOff>
    </xdr:from>
    <xdr:to xmlns:xdr="http://schemas.openxmlformats.org/drawingml/2006/spreadsheetDrawing">
      <xdr:col>81</xdr:col>
      <xdr:colOff>50800</xdr:colOff>
      <xdr:row>78</xdr:row>
      <xdr:rowOff>158115</xdr:rowOff>
    </xdr:to>
    <xdr:cxnSp macro="">
      <xdr:nvCxnSpPr>
        <xdr:cNvPr id="632" name="直線コネクタ 631"/>
        <xdr:cNvCxnSpPr/>
      </xdr:nvCxnSpPr>
      <xdr:spPr>
        <a:xfrm flipV="1">
          <a:off x="14592300" y="13465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33" name="フローチャート: 判断 632"/>
        <xdr:cNvSpPr/>
      </xdr:nvSpPr>
      <xdr:spPr>
        <a:xfrm>
          <a:off x="1543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146685</xdr:rowOff>
    </xdr:from>
    <xdr:ext cx="530860" cy="255270"/>
    <xdr:sp macro="" textlink="">
      <xdr:nvSpPr>
        <xdr:cNvPr id="634" name="テキスト ボックス 633"/>
        <xdr:cNvSpPr txBox="1"/>
      </xdr:nvSpPr>
      <xdr:spPr>
        <a:xfrm>
          <a:off x="15213965" y="13519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152400</xdr:rowOff>
    </xdr:from>
    <xdr:to xmlns:xdr="http://schemas.openxmlformats.org/drawingml/2006/spreadsheetDrawing">
      <xdr:col>76</xdr:col>
      <xdr:colOff>114300</xdr:colOff>
      <xdr:row>78</xdr:row>
      <xdr:rowOff>158115</xdr:rowOff>
    </xdr:to>
    <xdr:cxnSp macro="">
      <xdr:nvCxnSpPr>
        <xdr:cNvPr id="635" name="直線コネクタ 634"/>
        <xdr:cNvCxnSpPr/>
      </xdr:nvCxnSpPr>
      <xdr:spPr>
        <a:xfrm>
          <a:off x="13703300" y="13525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636" name="フローチャート: 判断 635"/>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7620</xdr:rowOff>
    </xdr:from>
    <xdr:ext cx="530860" cy="255270"/>
    <xdr:sp macro="" textlink="">
      <xdr:nvSpPr>
        <xdr:cNvPr id="637" name="テキスト ボックス 636"/>
        <xdr:cNvSpPr txBox="1"/>
      </xdr:nvSpPr>
      <xdr:spPr>
        <a:xfrm>
          <a:off x="14324965" y="13209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58420</xdr:rowOff>
    </xdr:from>
    <xdr:to xmlns:xdr="http://schemas.openxmlformats.org/drawingml/2006/spreadsheetDrawing">
      <xdr:col>71</xdr:col>
      <xdr:colOff>177800</xdr:colOff>
      <xdr:row>78</xdr:row>
      <xdr:rowOff>152400</xdr:rowOff>
    </xdr:to>
    <xdr:cxnSp macro="">
      <xdr:nvCxnSpPr>
        <xdr:cNvPr id="638" name="直線コネクタ 637"/>
        <xdr:cNvCxnSpPr/>
      </xdr:nvCxnSpPr>
      <xdr:spPr>
        <a:xfrm>
          <a:off x="12814300" y="134315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24765</xdr:rowOff>
    </xdr:from>
    <xdr:to xmlns:xdr="http://schemas.openxmlformats.org/drawingml/2006/spreadsheetDrawing">
      <xdr:col>72</xdr:col>
      <xdr:colOff>38100</xdr:colOff>
      <xdr:row>78</xdr:row>
      <xdr:rowOff>126365</xdr:rowOff>
    </xdr:to>
    <xdr:sp macro="" textlink="">
      <xdr:nvSpPr>
        <xdr:cNvPr id="639" name="フローチャート: 判断 638"/>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143510</xdr:rowOff>
    </xdr:from>
    <xdr:ext cx="530860" cy="255270"/>
    <xdr:sp macro="" textlink="">
      <xdr:nvSpPr>
        <xdr:cNvPr id="640" name="テキスト ボックス 639"/>
        <xdr:cNvSpPr txBox="1"/>
      </xdr:nvSpPr>
      <xdr:spPr>
        <a:xfrm>
          <a:off x="13435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1" name="フローチャート: 判断 640"/>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132080</xdr:rowOff>
    </xdr:from>
    <xdr:ext cx="530860" cy="255270"/>
    <xdr:sp macro="" textlink="">
      <xdr:nvSpPr>
        <xdr:cNvPr id="642" name="テキスト ボックス 641"/>
        <xdr:cNvSpPr txBox="1"/>
      </xdr:nvSpPr>
      <xdr:spPr>
        <a:xfrm>
          <a:off x="12546965" y="13505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14605</xdr:rowOff>
    </xdr:from>
    <xdr:to xmlns:xdr="http://schemas.openxmlformats.org/drawingml/2006/spreadsheetDrawing">
      <xdr:col>85</xdr:col>
      <xdr:colOff>177800</xdr:colOff>
      <xdr:row>78</xdr:row>
      <xdr:rowOff>116205</xdr:rowOff>
    </xdr:to>
    <xdr:sp macro="" textlink="">
      <xdr:nvSpPr>
        <xdr:cNvPr id="648" name="楕円 647"/>
        <xdr:cNvSpPr/>
      </xdr:nvSpPr>
      <xdr:spPr>
        <a:xfrm>
          <a:off x="16268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37465</xdr:rowOff>
    </xdr:from>
    <xdr:ext cx="534670" cy="259080"/>
    <xdr:sp macro="" textlink="">
      <xdr:nvSpPr>
        <xdr:cNvPr id="649" name="災害復旧費該当値テキスト"/>
        <xdr:cNvSpPr txBox="1"/>
      </xdr:nvSpPr>
      <xdr:spPr>
        <a:xfrm>
          <a:off x="16370300"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50" name="楕円 649"/>
        <xdr:cNvSpPr/>
      </xdr:nvSpPr>
      <xdr:spPr>
        <a:xfrm>
          <a:off x="1543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160020</xdr:rowOff>
    </xdr:from>
    <xdr:ext cx="530860" cy="259080"/>
    <xdr:sp macro="" textlink="">
      <xdr:nvSpPr>
        <xdr:cNvPr id="651" name="テキスト ボックス 650"/>
        <xdr:cNvSpPr txBox="1"/>
      </xdr:nvSpPr>
      <xdr:spPr>
        <a:xfrm>
          <a:off x="15213965" y="13190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2" name="楕円 651"/>
        <xdr:cNvSpPr/>
      </xdr:nvSpPr>
      <xdr:spPr>
        <a:xfrm>
          <a:off x="14541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29210</xdr:rowOff>
    </xdr:from>
    <xdr:ext cx="466090" cy="255270"/>
    <xdr:sp macro="" textlink="">
      <xdr:nvSpPr>
        <xdr:cNvPr id="653" name="テキスト ボックス 652"/>
        <xdr:cNvSpPr txBox="1"/>
      </xdr:nvSpPr>
      <xdr:spPr>
        <a:xfrm>
          <a:off x="14357350" y="13573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101600</xdr:rowOff>
    </xdr:from>
    <xdr:to xmlns:xdr="http://schemas.openxmlformats.org/drawingml/2006/spreadsheetDrawing">
      <xdr:col>72</xdr:col>
      <xdr:colOff>38100</xdr:colOff>
      <xdr:row>79</xdr:row>
      <xdr:rowOff>31750</xdr:rowOff>
    </xdr:to>
    <xdr:sp macro="" textlink="">
      <xdr:nvSpPr>
        <xdr:cNvPr id="654" name="楕円 653"/>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22860</xdr:rowOff>
    </xdr:from>
    <xdr:ext cx="466090" cy="259080"/>
    <xdr:sp macro="" textlink="">
      <xdr:nvSpPr>
        <xdr:cNvPr id="655" name="テキスト ボックス 654"/>
        <xdr:cNvSpPr txBox="1"/>
      </xdr:nvSpPr>
      <xdr:spPr>
        <a:xfrm>
          <a:off x="13468350" y="13567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7620</xdr:rowOff>
    </xdr:from>
    <xdr:to xmlns:xdr="http://schemas.openxmlformats.org/drawingml/2006/spreadsheetDrawing">
      <xdr:col>67</xdr:col>
      <xdr:colOff>101600</xdr:colOff>
      <xdr:row>78</xdr:row>
      <xdr:rowOff>109220</xdr:rowOff>
    </xdr:to>
    <xdr:sp macro="" textlink="">
      <xdr:nvSpPr>
        <xdr:cNvPr id="656" name="楕円 655"/>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125730</xdr:rowOff>
    </xdr:from>
    <xdr:ext cx="530860" cy="259080"/>
    <xdr:sp macro="" textlink="">
      <xdr:nvSpPr>
        <xdr:cNvPr id="657" name="テキスト ボックス 656"/>
        <xdr:cNvSpPr txBox="1"/>
      </xdr:nvSpPr>
      <xdr:spPr>
        <a:xfrm>
          <a:off x="12546965" y="1315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6" name="テキスト ボックス 66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69" name="テキスト ボックス 668"/>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71" name="テキスト ボックス 670"/>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3" name="テキスト ボックス 672"/>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5" name="テキスト ボックス 674"/>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77" name="テキスト ボックス 676"/>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9" name="テキスト ボックス 67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88900</xdr:rowOff>
    </xdr:from>
    <xdr:to xmlns:xdr="http://schemas.openxmlformats.org/drawingml/2006/spreadsheetDrawing">
      <xdr:col>85</xdr:col>
      <xdr:colOff>126365</xdr:colOff>
      <xdr:row>99</xdr:row>
      <xdr:rowOff>41275</xdr:rowOff>
    </xdr:to>
    <xdr:cxnSp macro="">
      <xdr:nvCxnSpPr>
        <xdr:cNvPr id="681" name="直線コネクタ 680"/>
        <xdr:cNvCxnSpPr/>
      </xdr:nvCxnSpPr>
      <xdr:spPr>
        <a:xfrm flipV="1">
          <a:off x="1631759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82"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83" name="直線コネクタ 682"/>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35560</xdr:rowOff>
    </xdr:from>
    <xdr:ext cx="598805" cy="259080"/>
    <xdr:sp macro="" textlink="">
      <xdr:nvSpPr>
        <xdr:cNvPr id="684" name="公債費最大値テキスト"/>
        <xdr:cNvSpPr txBox="1"/>
      </xdr:nvSpPr>
      <xdr:spPr>
        <a:xfrm>
          <a:off x="163703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88900</xdr:rowOff>
    </xdr:from>
    <xdr:to xmlns:xdr="http://schemas.openxmlformats.org/drawingml/2006/spreadsheetDrawing">
      <xdr:col>86</xdr:col>
      <xdr:colOff>25400</xdr:colOff>
      <xdr:row>91</xdr:row>
      <xdr:rowOff>88900</xdr:rowOff>
    </xdr:to>
    <xdr:cxnSp macro="">
      <xdr:nvCxnSpPr>
        <xdr:cNvPr id="685" name="直線コネクタ 684"/>
        <xdr:cNvCxnSpPr/>
      </xdr:nvCxnSpPr>
      <xdr:spPr>
        <a:xfrm>
          <a:off x="16230600" y="1569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102235</xdr:rowOff>
    </xdr:from>
    <xdr:to xmlns:xdr="http://schemas.openxmlformats.org/drawingml/2006/spreadsheetDrawing">
      <xdr:col>85</xdr:col>
      <xdr:colOff>127000</xdr:colOff>
      <xdr:row>97</xdr:row>
      <xdr:rowOff>123190</xdr:rowOff>
    </xdr:to>
    <xdr:cxnSp macro="">
      <xdr:nvCxnSpPr>
        <xdr:cNvPr id="686" name="直線コネクタ 685"/>
        <xdr:cNvCxnSpPr/>
      </xdr:nvCxnSpPr>
      <xdr:spPr>
        <a:xfrm>
          <a:off x="15481300" y="167328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62230</xdr:rowOff>
    </xdr:from>
    <xdr:ext cx="598805" cy="259080"/>
    <xdr:sp macro="" textlink="">
      <xdr:nvSpPr>
        <xdr:cNvPr id="687" name="公債費平均値テキスト"/>
        <xdr:cNvSpPr txBox="1"/>
      </xdr:nvSpPr>
      <xdr:spPr>
        <a:xfrm>
          <a:off x="16370300" y="16349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177800</xdr:colOff>
      <xdr:row>96</xdr:row>
      <xdr:rowOff>140970</xdr:rowOff>
    </xdr:to>
    <xdr:sp macro="" textlink="">
      <xdr:nvSpPr>
        <xdr:cNvPr id="688" name="フローチャート: 判断 687"/>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102235</xdr:rowOff>
    </xdr:from>
    <xdr:to xmlns:xdr="http://schemas.openxmlformats.org/drawingml/2006/spreadsheetDrawing">
      <xdr:col>81</xdr:col>
      <xdr:colOff>50800</xdr:colOff>
      <xdr:row>97</xdr:row>
      <xdr:rowOff>126365</xdr:rowOff>
    </xdr:to>
    <xdr:cxnSp macro="">
      <xdr:nvCxnSpPr>
        <xdr:cNvPr id="689" name="直線コネクタ 688"/>
        <xdr:cNvCxnSpPr/>
      </xdr:nvCxnSpPr>
      <xdr:spPr>
        <a:xfrm flipV="1">
          <a:off x="14592300" y="16732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12700</xdr:rowOff>
    </xdr:from>
    <xdr:to xmlns:xdr="http://schemas.openxmlformats.org/drawingml/2006/spreadsheetDrawing">
      <xdr:col>81</xdr:col>
      <xdr:colOff>101600</xdr:colOff>
      <xdr:row>96</xdr:row>
      <xdr:rowOff>114300</xdr:rowOff>
    </xdr:to>
    <xdr:sp macro="" textlink="">
      <xdr:nvSpPr>
        <xdr:cNvPr id="690" name="フローチャート: 判断 689"/>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130810</xdr:rowOff>
    </xdr:from>
    <xdr:ext cx="594995" cy="259080"/>
    <xdr:sp macro="" textlink="">
      <xdr:nvSpPr>
        <xdr:cNvPr id="691" name="テキスト ボックス 690"/>
        <xdr:cNvSpPr txBox="1"/>
      </xdr:nvSpPr>
      <xdr:spPr>
        <a:xfrm>
          <a:off x="15181580" y="16247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126365</xdr:rowOff>
    </xdr:from>
    <xdr:to xmlns:xdr="http://schemas.openxmlformats.org/drawingml/2006/spreadsheetDrawing">
      <xdr:col>76</xdr:col>
      <xdr:colOff>114300</xdr:colOff>
      <xdr:row>97</xdr:row>
      <xdr:rowOff>152400</xdr:rowOff>
    </xdr:to>
    <xdr:cxnSp macro="">
      <xdr:nvCxnSpPr>
        <xdr:cNvPr id="692" name="直線コネクタ 691"/>
        <xdr:cNvCxnSpPr/>
      </xdr:nvCxnSpPr>
      <xdr:spPr>
        <a:xfrm flipV="1">
          <a:off x="13703300" y="16757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693" name="フローチャート: 判断 692"/>
        <xdr:cNvSpPr/>
      </xdr:nvSpPr>
      <xdr:spPr>
        <a:xfrm>
          <a:off x="14541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1270</xdr:rowOff>
    </xdr:from>
    <xdr:ext cx="594995" cy="259080"/>
    <xdr:sp macro="" textlink="">
      <xdr:nvSpPr>
        <xdr:cNvPr id="694" name="テキスト ボックス 693"/>
        <xdr:cNvSpPr txBox="1"/>
      </xdr:nvSpPr>
      <xdr:spPr>
        <a:xfrm>
          <a:off x="14292580" y="16289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138430</xdr:rowOff>
    </xdr:from>
    <xdr:to xmlns:xdr="http://schemas.openxmlformats.org/drawingml/2006/spreadsheetDrawing">
      <xdr:col>71</xdr:col>
      <xdr:colOff>177800</xdr:colOff>
      <xdr:row>97</xdr:row>
      <xdr:rowOff>152400</xdr:rowOff>
    </xdr:to>
    <xdr:cxnSp macro="">
      <xdr:nvCxnSpPr>
        <xdr:cNvPr id="695" name="直線コネクタ 694"/>
        <xdr:cNvCxnSpPr/>
      </xdr:nvCxnSpPr>
      <xdr:spPr>
        <a:xfrm>
          <a:off x="12814300" y="16769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6" name="フローチャート: 判断 695"/>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31115</xdr:rowOff>
    </xdr:from>
    <xdr:ext cx="594995" cy="255270"/>
    <xdr:sp macro="" textlink="">
      <xdr:nvSpPr>
        <xdr:cNvPr id="697" name="テキスト ボックス 696"/>
        <xdr:cNvSpPr txBox="1"/>
      </xdr:nvSpPr>
      <xdr:spPr>
        <a:xfrm>
          <a:off x="13403580" y="16318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83185</xdr:rowOff>
    </xdr:from>
    <xdr:to xmlns:xdr="http://schemas.openxmlformats.org/drawingml/2006/spreadsheetDrawing">
      <xdr:col>67</xdr:col>
      <xdr:colOff>101600</xdr:colOff>
      <xdr:row>97</xdr:row>
      <xdr:rowOff>13335</xdr:rowOff>
    </xdr:to>
    <xdr:sp macro="" textlink="">
      <xdr:nvSpPr>
        <xdr:cNvPr id="698" name="フローチャート: 判断 697"/>
        <xdr:cNvSpPr/>
      </xdr:nvSpPr>
      <xdr:spPr>
        <a:xfrm>
          <a:off x="12763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29845</xdr:rowOff>
    </xdr:from>
    <xdr:ext cx="594995" cy="255270"/>
    <xdr:sp macro="" textlink="">
      <xdr:nvSpPr>
        <xdr:cNvPr id="699" name="テキスト ボックス 698"/>
        <xdr:cNvSpPr txBox="1"/>
      </xdr:nvSpPr>
      <xdr:spPr>
        <a:xfrm>
          <a:off x="12514580" y="16317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72390</xdr:rowOff>
    </xdr:from>
    <xdr:to xmlns:xdr="http://schemas.openxmlformats.org/drawingml/2006/spreadsheetDrawing">
      <xdr:col>85</xdr:col>
      <xdr:colOff>177800</xdr:colOff>
      <xdr:row>98</xdr:row>
      <xdr:rowOff>2540</xdr:rowOff>
    </xdr:to>
    <xdr:sp macro="" textlink="">
      <xdr:nvSpPr>
        <xdr:cNvPr id="705" name="楕円 704"/>
        <xdr:cNvSpPr/>
      </xdr:nvSpPr>
      <xdr:spPr>
        <a:xfrm>
          <a:off x="16268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50800</xdr:rowOff>
    </xdr:from>
    <xdr:ext cx="534670" cy="259080"/>
    <xdr:sp macro="" textlink="">
      <xdr:nvSpPr>
        <xdr:cNvPr id="706" name="公債費該当値テキスト"/>
        <xdr:cNvSpPr txBox="1"/>
      </xdr:nvSpPr>
      <xdr:spPr>
        <a:xfrm>
          <a:off x="16370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52070</xdr:rowOff>
    </xdr:from>
    <xdr:to xmlns:xdr="http://schemas.openxmlformats.org/drawingml/2006/spreadsheetDrawing">
      <xdr:col>81</xdr:col>
      <xdr:colOff>101600</xdr:colOff>
      <xdr:row>97</xdr:row>
      <xdr:rowOff>153035</xdr:rowOff>
    </xdr:to>
    <xdr:sp macro="" textlink="">
      <xdr:nvSpPr>
        <xdr:cNvPr id="707" name="楕円 706"/>
        <xdr:cNvSpPr/>
      </xdr:nvSpPr>
      <xdr:spPr>
        <a:xfrm>
          <a:off x="15430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144145</xdr:rowOff>
    </xdr:from>
    <xdr:ext cx="530860" cy="255270"/>
    <xdr:sp macro="" textlink="">
      <xdr:nvSpPr>
        <xdr:cNvPr id="708" name="テキスト ボックス 707"/>
        <xdr:cNvSpPr txBox="1"/>
      </xdr:nvSpPr>
      <xdr:spPr>
        <a:xfrm>
          <a:off x="15213965" y="16774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709" name="楕円 708"/>
        <xdr:cNvSpPr/>
      </xdr:nvSpPr>
      <xdr:spPr>
        <a:xfrm>
          <a:off x="14541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168275</xdr:rowOff>
    </xdr:from>
    <xdr:ext cx="530860" cy="255270"/>
    <xdr:sp macro="" textlink="">
      <xdr:nvSpPr>
        <xdr:cNvPr id="710" name="テキスト ボックス 709"/>
        <xdr:cNvSpPr txBox="1"/>
      </xdr:nvSpPr>
      <xdr:spPr>
        <a:xfrm>
          <a:off x="14324965" y="16798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101600</xdr:rowOff>
    </xdr:from>
    <xdr:to xmlns:xdr="http://schemas.openxmlformats.org/drawingml/2006/spreadsheetDrawing">
      <xdr:col>72</xdr:col>
      <xdr:colOff>38100</xdr:colOff>
      <xdr:row>98</xdr:row>
      <xdr:rowOff>31750</xdr:rowOff>
    </xdr:to>
    <xdr:sp macro="" textlink="">
      <xdr:nvSpPr>
        <xdr:cNvPr id="711" name="楕円 710"/>
        <xdr:cNvSpPr/>
      </xdr:nvSpPr>
      <xdr:spPr>
        <a:xfrm>
          <a:off x="13652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22860</xdr:rowOff>
    </xdr:from>
    <xdr:ext cx="530860" cy="259080"/>
    <xdr:sp macro="" textlink="">
      <xdr:nvSpPr>
        <xdr:cNvPr id="712" name="テキスト ボックス 711"/>
        <xdr:cNvSpPr txBox="1"/>
      </xdr:nvSpPr>
      <xdr:spPr>
        <a:xfrm>
          <a:off x="13435965" y="16824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87630</xdr:rowOff>
    </xdr:from>
    <xdr:to xmlns:xdr="http://schemas.openxmlformats.org/drawingml/2006/spreadsheetDrawing">
      <xdr:col>67</xdr:col>
      <xdr:colOff>101600</xdr:colOff>
      <xdr:row>98</xdr:row>
      <xdr:rowOff>17780</xdr:rowOff>
    </xdr:to>
    <xdr:sp macro="" textlink="">
      <xdr:nvSpPr>
        <xdr:cNvPr id="713" name="楕円 712"/>
        <xdr:cNvSpPr/>
      </xdr:nvSpPr>
      <xdr:spPr>
        <a:xfrm>
          <a:off x="12763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8890</xdr:rowOff>
    </xdr:from>
    <xdr:ext cx="530860" cy="255270"/>
    <xdr:sp macro="" textlink="">
      <xdr:nvSpPr>
        <xdr:cNvPr id="714" name="テキスト ボックス 713"/>
        <xdr:cNvSpPr txBox="1"/>
      </xdr:nvSpPr>
      <xdr:spPr>
        <a:xfrm>
          <a:off x="12546965" y="16810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3" name="テキスト ボックス 72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6" name="テキスト ボックス 72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5270"/>
    <xdr:sp macro="" textlink="">
      <xdr:nvSpPr>
        <xdr:cNvPr id="728" name="テキスト ボックス 727"/>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30" name="テキスト ボックス 729"/>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32" name="テキスト ボックス 731"/>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31115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160020</xdr:rowOff>
    </xdr:from>
    <xdr:ext cx="249555" cy="259080"/>
    <xdr:sp macro="" textlink="">
      <xdr:nvSpPr>
        <xdr:cNvPr id="737" name="諸支出金最小値テキスト"/>
        <xdr:cNvSpPr txBox="1"/>
      </xdr:nvSpPr>
      <xdr:spPr>
        <a:xfrm>
          <a:off x="222123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149225</xdr:rowOff>
    </xdr:from>
    <xdr:ext cx="534670" cy="259080"/>
    <xdr:sp macro="" textlink="">
      <xdr:nvSpPr>
        <xdr:cNvPr id="739" name="諸支出金最大値テキスト"/>
        <xdr:cNvSpPr txBox="1"/>
      </xdr:nvSpPr>
      <xdr:spPr>
        <a:xfrm>
          <a:off x="222123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31115</xdr:rowOff>
    </xdr:from>
    <xdr:to xmlns:xdr="http://schemas.openxmlformats.org/drawingml/2006/spreadsheetDrawing">
      <xdr:col>116</xdr:col>
      <xdr:colOff>152400</xdr:colOff>
      <xdr:row>30</xdr:row>
      <xdr:rowOff>31115</xdr:rowOff>
    </xdr:to>
    <xdr:cxnSp macro="">
      <xdr:nvCxnSpPr>
        <xdr:cNvPr id="740" name="直線コネクタ 739"/>
        <xdr:cNvCxnSpPr/>
      </xdr:nvCxnSpPr>
      <xdr:spPr>
        <a:xfrm>
          <a:off x="22072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378460" cy="255270"/>
    <xdr:sp macro="" textlink="">
      <xdr:nvSpPr>
        <xdr:cNvPr id="742" name="諸支出金平均値テキスト"/>
        <xdr:cNvSpPr txBox="1"/>
      </xdr:nvSpPr>
      <xdr:spPr>
        <a:xfrm>
          <a:off x="22212300" y="642112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54610</xdr:rowOff>
    </xdr:from>
    <xdr:to xmlns:xdr="http://schemas.openxmlformats.org/drawingml/2006/spreadsheetDrawing">
      <xdr:col>116</xdr:col>
      <xdr:colOff>114300</xdr:colOff>
      <xdr:row>38</xdr:row>
      <xdr:rowOff>156210</xdr:rowOff>
    </xdr:to>
    <xdr:sp macro="" textlink="">
      <xdr:nvSpPr>
        <xdr:cNvPr id="743" name="フローチャート: 判断 742"/>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20955</xdr:rowOff>
    </xdr:from>
    <xdr:to xmlns:xdr="http://schemas.openxmlformats.org/drawingml/2006/spreadsheetDrawing">
      <xdr:col>112</xdr:col>
      <xdr:colOff>38100</xdr:colOff>
      <xdr:row>38</xdr:row>
      <xdr:rowOff>122555</xdr:rowOff>
    </xdr:to>
    <xdr:sp macro="" textlink="">
      <xdr:nvSpPr>
        <xdr:cNvPr id="745" name="フローチャート: 判断 744"/>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139065</xdr:rowOff>
    </xdr:from>
    <xdr:ext cx="378460" cy="259080"/>
    <xdr:sp macro="" textlink="">
      <xdr:nvSpPr>
        <xdr:cNvPr id="746" name="テキスト ボックス 745"/>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48" name="フローチャート: 判断 747"/>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5270"/>
    <xdr:sp macro="" textlink="">
      <xdr:nvSpPr>
        <xdr:cNvPr id="749" name="テキスト ボックス 748"/>
        <xdr:cNvSpPr txBox="1"/>
      </xdr:nvSpPr>
      <xdr:spPr>
        <a:xfrm>
          <a:off x="20245070" y="63639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51" name="フローチャート: 判断 750"/>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xdr:rowOff>
    </xdr:from>
    <xdr:ext cx="378460" cy="259080"/>
    <xdr:sp macro="" textlink="">
      <xdr:nvSpPr>
        <xdr:cNvPr id="752" name="テキスト ボックス 751"/>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125730</xdr:rowOff>
    </xdr:from>
    <xdr:ext cx="378460" cy="259080"/>
    <xdr:sp macro="" textlink="">
      <xdr:nvSpPr>
        <xdr:cNvPr id="754" name="テキスト ボックス 753"/>
        <xdr:cNvSpPr txBox="1"/>
      </xdr:nvSpPr>
      <xdr:spPr>
        <a:xfrm>
          <a:off x="18467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33020</xdr:rowOff>
    </xdr:from>
    <xdr:ext cx="249555" cy="259080"/>
    <xdr:sp macro="" textlink="">
      <xdr:nvSpPr>
        <xdr:cNvPr id="761" name="諸支出金該当値テキスト"/>
        <xdr:cNvSpPr txBox="1"/>
      </xdr:nvSpPr>
      <xdr:spPr>
        <a:xfrm>
          <a:off x="222123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63" name="テキスト ボックス 762"/>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5" name="テキスト ボックス 764"/>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67" name="テキスト ボックス 766"/>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9" name="テキスト ボックス 768"/>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81" name="テキスト ボックス 780"/>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83" name="テキスト ボックス 782"/>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795" name="テキスト ボックス 794"/>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798" name="テキスト ボックス 797"/>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01" name="テキスト ボックス 800"/>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03" name="テキスト ボックス 802"/>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12" name="テキスト ボックス 811"/>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14" name="テキスト ボックス 813"/>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16" name="テキスト ボックス 815"/>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18" name="テキスト ボックス 817"/>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災害復旧費であるが近年の大規模災害復旧により一時的に増加したものである。</a:t>
          </a:r>
          <a:r>
            <a:rPr kumimoji="1" lang="ja-JP" altLang="ja-JP" sz="1300">
              <a:solidFill>
                <a:schemeClr val="dk1"/>
              </a:solidFill>
              <a:effectLst/>
              <a:latin typeface="ＭＳ Ｐゴシック"/>
              <a:ea typeface="ＭＳ Ｐゴシック"/>
              <a:cs typeface="+mn-cs"/>
            </a:rPr>
            <a:t>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lang="ja-JP" altLang="en-US" sz="1300">
              <a:effectLst/>
              <a:latin typeface="ＭＳ Ｐゴシック"/>
              <a:ea typeface="ＭＳ Ｐゴシック"/>
            </a:rPr>
            <a:t>　農林水産業費は、前年度に畜産クラスター事業あったため一時的に上昇したが例年並みの数値に減少している。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公債費については年々減少して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年度から</a:t>
          </a:r>
          <a:r>
            <a:rPr kumimoji="1" lang="ja-JP" altLang="en-US" sz="1300">
              <a:solidFill>
                <a:schemeClr val="dk1"/>
              </a:solidFill>
              <a:effectLst/>
              <a:latin typeface="ＭＳ Ｐゴシック"/>
              <a:ea typeface="ＭＳ Ｐゴシック"/>
              <a:cs typeface="+mn-cs"/>
            </a:rPr>
            <a:t>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上記以外も、類似団体平均を下回っているが、全国及び県平均を上回っているものも多いため、引き続き事業の見直しを行い財政健全化に努める。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財政調整基金残高は、令和3年度以前は</a:t>
          </a:r>
          <a:r>
            <a:rPr kumimoji="1" lang="ja-JP" altLang="en-US" sz="1200">
              <a:solidFill>
                <a:schemeClr val="dk1"/>
              </a:solidFill>
              <a:effectLst/>
              <a:latin typeface="ＭＳ Ｐゴシック"/>
              <a:ea typeface="ＭＳ Ｐゴシック"/>
              <a:cs typeface="+mn-cs"/>
            </a:rPr>
            <a:t>財源不足を補うために取崩し</a:t>
          </a:r>
          <a:r>
            <a:rPr kumimoji="1" lang="ja-JP" altLang="ja-JP" sz="1200">
              <a:solidFill>
                <a:schemeClr val="dk1"/>
              </a:solidFill>
              <a:effectLst/>
              <a:latin typeface="ＭＳ Ｐゴシック"/>
              <a:ea typeface="ＭＳ Ｐゴシック"/>
              <a:cs typeface="+mn-cs"/>
            </a:rPr>
            <a:t>額が大きくなり残高が減少して</a:t>
          </a:r>
          <a:r>
            <a:rPr kumimoji="1" lang="ja-JP" altLang="en-US" sz="1200">
              <a:solidFill>
                <a:schemeClr val="dk1"/>
              </a:solidFill>
              <a:effectLst/>
              <a:latin typeface="ＭＳ Ｐゴシック"/>
              <a:ea typeface="ＭＳ Ｐゴシック"/>
              <a:cs typeface="+mn-cs"/>
            </a:rPr>
            <a:t>いたが、令和</a:t>
          </a:r>
          <a:r>
            <a:rPr kumimoji="1" lang="en-US" altLang="ja-JP" sz="1200">
              <a:solidFill>
                <a:schemeClr val="dk1"/>
              </a:solidFill>
              <a:effectLst/>
              <a:latin typeface="ＭＳ Ｐゴシック"/>
              <a:ea typeface="ＭＳ Ｐゴシック"/>
              <a:cs typeface="+mn-cs"/>
            </a:rPr>
            <a:t>3</a:t>
          </a:r>
          <a:r>
            <a:rPr kumimoji="1" lang="ja-JP" altLang="en-US" sz="1200">
              <a:solidFill>
                <a:schemeClr val="dk1"/>
              </a:solidFill>
              <a:effectLst/>
              <a:latin typeface="ＭＳ Ｐゴシック"/>
              <a:ea typeface="ＭＳ Ｐゴシック"/>
              <a:cs typeface="+mn-cs"/>
            </a:rPr>
            <a:t>年度以降は増加している。</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実質収支額が前年度と比較して5.73ポイント減少しているが、歳入歳出差引額が大幅に減少したためである。実質収支が大幅に減少したことに伴い実質単年度収支は4.64ポイントの減少となっている。</a:t>
          </a:r>
          <a:r>
            <a:rPr kumimoji="1" lang="ja-JP" altLang="en-US" sz="1200">
              <a:solidFill>
                <a:schemeClr val="dk1"/>
              </a:solidFill>
              <a:effectLst/>
              <a:latin typeface="ＭＳ Ｐゴシック"/>
              <a:ea typeface="ＭＳ Ｐゴシック"/>
              <a:cs typeface="+mn-cs"/>
            </a:rPr>
            <a:t>　</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a:t>
          </a:r>
          <a:r>
            <a:rPr kumimoji="1" lang="ja-JP" altLang="en-US" sz="1400">
              <a:solidFill>
                <a:schemeClr val="dk1"/>
              </a:solidFill>
              <a:effectLst/>
              <a:latin typeface="ＭＳ Ｐゴシック"/>
              <a:ea typeface="ＭＳ Ｐゴシック"/>
              <a:cs typeface="+mn-cs"/>
            </a:rPr>
            <a:t>標準財政規模比が令和2年度以降7％台に</a:t>
          </a:r>
          <a:r>
            <a:rPr kumimoji="1" lang="ja-JP" altLang="ja-JP" sz="1400">
              <a:solidFill>
                <a:schemeClr val="dk1"/>
              </a:solidFill>
              <a:effectLst/>
              <a:latin typeface="ＭＳ Ｐゴシック"/>
              <a:ea typeface="ＭＳ Ｐゴシック"/>
              <a:cs typeface="+mn-cs"/>
            </a:rPr>
            <a:t>上昇したが、実質収支の減少に伴い令和5年度は1.96％に低下した。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水道事業会計については、現時点では黒字決算であるが、水道管の更新時期を迎えており、赤字になる見込みのため、料金改定を行い健全な運営に努めていく。</a:t>
          </a:r>
          <a:endParaRPr lang="ja-JP" altLang="ja-JP" sz="1400">
            <a:effectLst/>
            <a:latin typeface="ＭＳ Ｐゴシック"/>
            <a:ea typeface="ＭＳ Ｐゴシック"/>
          </a:endParaRPr>
        </a:p>
        <a:p>
          <a:r>
            <a:rPr lang="ja-JP" altLang="en-US" sz="1400">
              <a:effectLst/>
              <a:latin typeface="ＭＳ Ｐゴシック"/>
              <a:ea typeface="ＭＳ Ｐゴシック"/>
            </a:rPr>
            <a:t>　介護保険特別会計については、団塊の世代が介護サービスを利用するようになってきているが、介護予防事業により歳出の削減に努めていく。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国民健康保険特別会計については、被保険者の減及び高齢化により厳しい財政運営となっているが特定健康診査等により医療費の削減に努めていく。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公共下水道事業特別会計等については、法適用企業へ移行するので独立採算制のもと健全な財政運営に努める。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a:t>
          </a:r>
          <a:r>
            <a:rPr kumimoji="1" lang="ja-JP" altLang="en-US" sz="1400">
              <a:solidFill>
                <a:schemeClr val="dk1"/>
              </a:solidFill>
              <a:effectLst/>
              <a:latin typeface="ＭＳ Ｐゴシック"/>
              <a:ea typeface="ＭＳ Ｐゴシック"/>
              <a:cs typeface="+mn-cs"/>
            </a:rPr>
            <a:t>横ばいで推移している</a:t>
          </a:r>
          <a:r>
            <a:rPr kumimoji="1" lang="ja-JP" altLang="en-US" sz="1400">
              <a:solidFill>
                <a:schemeClr val="dk1"/>
              </a:solidFill>
              <a:effectLst/>
              <a:latin typeface="ＭＳ Ｐゴシック"/>
              <a:ea typeface="ＭＳ Ｐゴシック"/>
              <a:cs typeface="+mn-cs"/>
            </a:rPr>
            <a:t>。今後は国民スポーツ大会施設の整備等により上昇する見込みである。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を適正化し、健全な財政運営に努めていく。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。今後は、小学校体育館の長寿命化や国民スポーツ大会施設の大規模改修を行う予定であり、地方債の現在高は増加に転じる</a:t>
          </a:r>
          <a:r>
            <a:rPr kumimoji="1" lang="ja-JP" altLang="en-US" sz="1400" u="none">
              <a:solidFill>
                <a:schemeClr val="dk1"/>
              </a:solidFill>
              <a:effectLst/>
              <a:latin typeface="ＭＳ Ｐゴシック"/>
              <a:ea typeface="ＭＳ Ｐゴシック"/>
              <a:cs typeface="+mn-cs"/>
            </a:rPr>
            <a:t>見込みである。</a:t>
          </a:r>
          <a:endParaRPr lang="ja-JP" altLang="ja-JP" sz="1400" u="none">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公営企業債等繰入見込額も、施設の更新が見込まれるので今後増加していくものと思われる。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年度以降、</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a:t>
          </a:r>
          <a:r>
            <a:rPr kumimoji="1" lang="ja-JP" altLang="en-US" sz="1400">
              <a:solidFill>
                <a:schemeClr val="dk1"/>
              </a:solidFill>
              <a:effectLst/>
              <a:latin typeface="ＭＳ Ｐゴシック"/>
              <a:ea typeface="ＭＳ Ｐゴシック"/>
              <a:cs typeface="+mn-cs"/>
            </a:rPr>
            <a:t>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は低下しており、引き続き維持できている。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kumimoji="1" lang="en-US" altLang="ja-JP" sz="1400">
            <a:solidFill>
              <a:schemeClr val="dk1"/>
            </a:solidFill>
            <a:effectLst/>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令和5年度の年度末基金残高は1,513百万円で、取崩額を積立額が上回ったことにより、残高は90百万円の増加となっている。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主な要因は、</a:t>
          </a:r>
          <a:r>
            <a:rPr kumimoji="1" lang="ja-JP" altLang="en-US" sz="1400">
              <a:solidFill>
                <a:schemeClr val="dk1"/>
              </a:solidFill>
              <a:effectLst/>
              <a:latin typeface="ＭＳ Ｐゴシック"/>
              <a:ea typeface="ＭＳ Ｐゴシック"/>
              <a:cs typeface="+mn-cs"/>
            </a:rPr>
            <a:t>財政調整基金において決算余剰金を108百万円積立てたことによる増加である。</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新型コロナウイルス感染症による巣篭もり需要も落ち着いたため、ふるさと綾サポート基金は横ばいとなっている。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物価上昇や大規模災害の発生など不測の事態に備えるため、財政調整基金については、積立額を取崩</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公共施設等整備基金の使途は、公共施設の整備に限定されている。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ふるさと農村活性化基金の使途は、土地改良整備に限定されている。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森林環境譲与税基金は令和元年度に新たに創設。使途は林業関係の事業に限定されている。</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ふるさと綾サポート基金は、ふるさと納税寄附金によるもので、積立を取崩が上回ったことにより11百万円の減となった。</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令和5年度末の基金残高は730百万円となっており、前年度から102百万円の増となっている。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Ｐゴシック"/>
              <a:ea typeface="ＭＳ Ｐゴシック"/>
              <a:cs typeface="+mn-cs"/>
            </a:rPr>
            <a:t>これは、</a:t>
          </a:r>
          <a:r>
            <a:rPr kumimoji="1" lang="ja-JP" altLang="en-US" sz="1400">
              <a:solidFill>
                <a:schemeClr val="dk1"/>
              </a:solidFill>
              <a:effectLst/>
              <a:latin typeface="ＭＳ Ｐゴシック"/>
              <a:ea typeface="ＭＳ Ｐゴシック"/>
              <a:cs typeface="+mn-cs"/>
            </a:rPr>
            <a:t>決算余剰金を108百万円積立てたことによる増加である。</a:t>
          </a:r>
          <a:endParaRPr kumimoji="1" lang="ja-JP" altLang="en-US" sz="1400">
            <a:solidFill>
              <a:schemeClr val="dk1"/>
            </a:solidFill>
            <a:effectLst/>
            <a:latin typeface="ＭＳ Ｐゴシック"/>
            <a:ea typeface="ＭＳ Ｐ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物価上昇や大規模災害の発生など不測の事態に備えるため、歳入に見合った歳出となるような財政運営とし、積立額を上回る取崩しをしないよう、歳出事業の見直しを行い、総合長期計画の目標である</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億円の残高を下回らないように努める。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令和5年度末の基金残高は95百万円となっている。</a:t>
          </a:r>
          <a:r>
            <a:rPr kumimoji="1" lang="ja-JP" altLang="en-US" sz="1400">
              <a:solidFill>
                <a:schemeClr val="dk1"/>
              </a:solidFill>
              <a:effectLst/>
              <a:latin typeface="ＭＳ Ｐゴシック"/>
              <a:ea typeface="ＭＳ Ｐゴシック"/>
              <a:cs typeface="+mn-cs"/>
            </a:rPr>
            <a:t>当初予算及び決算余剰金での積立はできていない状況である。</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ゴシック"/>
              <a:ea typeface="ＭＳ ゴシック"/>
              <a:cs typeface="+mn-cs"/>
            </a:rPr>
            <a:t>公債費の償還額が増加した場合には一部取崩しを行い、償還額が減となった場合には積立を行う方針である。総合長期計画の目標である</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千万円の残高を確保できるように努める。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453838_&#32190;&#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140</v>
      </c>
      <c r="X3" s="137"/>
      <c r="Y3" s="137"/>
      <c r="Z3" s="137"/>
      <c r="AA3" s="137"/>
      <c r="AB3" s="22"/>
      <c r="AC3" s="94"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5681968</v>
      </c>
      <c r="BO4" s="216"/>
      <c r="BP4" s="216"/>
      <c r="BQ4" s="216"/>
      <c r="BR4" s="216"/>
      <c r="BS4" s="216"/>
      <c r="BT4" s="216"/>
      <c r="BU4" s="219"/>
      <c r="BV4" s="213">
        <v>6581813</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2</v>
      </c>
      <c r="CU4" s="237"/>
      <c r="CV4" s="237"/>
      <c r="CW4" s="237"/>
      <c r="CX4" s="237"/>
      <c r="CY4" s="237"/>
      <c r="CZ4" s="237"/>
      <c r="DA4" s="245"/>
      <c r="DB4" s="229">
        <v>7.7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73</v>
      </c>
      <c r="AV5" s="139"/>
      <c r="AW5" s="139"/>
      <c r="AX5" s="139"/>
      <c r="AY5" s="190" t="s">
        <v>145</v>
      </c>
      <c r="AZ5" s="198"/>
      <c r="BA5" s="198"/>
      <c r="BB5" s="198"/>
      <c r="BC5" s="198"/>
      <c r="BD5" s="198"/>
      <c r="BE5" s="198"/>
      <c r="BF5" s="198"/>
      <c r="BG5" s="198"/>
      <c r="BH5" s="198"/>
      <c r="BI5" s="198"/>
      <c r="BJ5" s="198"/>
      <c r="BK5" s="198"/>
      <c r="BL5" s="198"/>
      <c r="BM5" s="209"/>
      <c r="BN5" s="214">
        <v>5602206</v>
      </c>
      <c r="BO5" s="217"/>
      <c r="BP5" s="217"/>
      <c r="BQ5" s="217"/>
      <c r="BR5" s="217"/>
      <c r="BS5" s="217"/>
      <c r="BT5" s="217"/>
      <c r="BU5" s="220"/>
      <c r="BV5" s="214">
        <v>6306243</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91.8</v>
      </c>
      <c r="CU5" s="238"/>
      <c r="CV5" s="238"/>
      <c r="CW5" s="238"/>
      <c r="CX5" s="238"/>
      <c r="CY5" s="238"/>
      <c r="CZ5" s="238"/>
      <c r="DA5" s="246"/>
      <c r="DB5" s="230">
        <v>91.6</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79762</v>
      </c>
      <c r="BO6" s="217"/>
      <c r="BP6" s="217"/>
      <c r="BQ6" s="217"/>
      <c r="BR6" s="217"/>
      <c r="BS6" s="217"/>
      <c r="BT6" s="217"/>
      <c r="BU6" s="220"/>
      <c r="BV6" s="214">
        <v>275570</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91.9</v>
      </c>
      <c r="CU6" s="239"/>
      <c r="CV6" s="239"/>
      <c r="CW6" s="239"/>
      <c r="CX6" s="239"/>
      <c r="CY6" s="239"/>
      <c r="CZ6" s="239"/>
      <c r="DA6" s="247"/>
      <c r="DB6" s="231">
        <v>92.5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73</v>
      </c>
      <c r="AV7" s="139"/>
      <c r="AW7" s="139"/>
      <c r="AX7" s="139"/>
      <c r="AY7" s="190" t="s">
        <v>171</v>
      </c>
      <c r="AZ7" s="198"/>
      <c r="BA7" s="198"/>
      <c r="BB7" s="198"/>
      <c r="BC7" s="198"/>
      <c r="BD7" s="198"/>
      <c r="BE7" s="198"/>
      <c r="BF7" s="198"/>
      <c r="BG7" s="198"/>
      <c r="BH7" s="198"/>
      <c r="BI7" s="198"/>
      <c r="BJ7" s="198"/>
      <c r="BK7" s="198"/>
      <c r="BL7" s="198"/>
      <c r="BM7" s="209"/>
      <c r="BN7" s="214">
        <v>24640</v>
      </c>
      <c r="BO7" s="217"/>
      <c r="BP7" s="217"/>
      <c r="BQ7" s="217"/>
      <c r="BR7" s="217"/>
      <c r="BS7" s="217"/>
      <c r="BT7" s="217"/>
      <c r="BU7" s="220"/>
      <c r="BV7" s="214">
        <v>59964</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2798565</v>
      </c>
      <c r="CU7" s="217"/>
      <c r="CV7" s="217"/>
      <c r="CW7" s="217"/>
      <c r="CX7" s="217"/>
      <c r="CY7" s="217"/>
      <c r="CZ7" s="217"/>
      <c r="DA7" s="220"/>
      <c r="DB7" s="214">
        <v>2799966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176</v>
      </c>
      <c r="AZ8" s="198"/>
      <c r="BA8" s="198"/>
      <c r="BB8" s="198"/>
      <c r="BC8" s="198"/>
      <c r="BD8" s="198"/>
      <c r="BE8" s="198"/>
      <c r="BF8" s="198"/>
      <c r="BG8" s="198"/>
      <c r="BH8" s="198"/>
      <c r="BI8" s="198"/>
      <c r="BJ8" s="198"/>
      <c r="BK8" s="198"/>
      <c r="BL8" s="198"/>
      <c r="BM8" s="209"/>
      <c r="BN8" s="214">
        <v>55122</v>
      </c>
      <c r="BO8" s="217"/>
      <c r="BP8" s="217"/>
      <c r="BQ8" s="217"/>
      <c r="BR8" s="217"/>
      <c r="BS8" s="217"/>
      <c r="BT8" s="217"/>
      <c r="BU8" s="220"/>
      <c r="BV8" s="214">
        <v>215606</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0.27</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6934</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-160484</v>
      </c>
      <c r="BO9" s="217"/>
      <c r="BP9" s="217"/>
      <c r="BQ9" s="217"/>
      <c r="BR9" s="217"/>
      <c r="BS9" s="217"/>
      <c r="BT9" s="217"/>
      <c r="BU9" s="220"/>
      <c r="BV9" s="214">
        <v>-9715</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13.6</v>
      </c>
      <c r="CU9" s="238"/>
      <c r="CV9" s="238"/>
      <c r="CW9" s="238"/>
      <c r="CX9" s="238"/>
      <c r="CY9" s="238"/>
      <c r="CZ9" s="238"/>
      <c r="DA9" s="246"/>
      <c r="DB9" s="230">
        <v>14</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7345</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73</v>
      </c>
      <c r="AV10" s="139"/>
      <c r="AW10" s="139"/>
      <c r="AX10" s="139"/>
      <c r="AY10" s="190" t="s">
        <v>187</v>
      </c>
      <c r="AZ10" s="198"/>
      <c r="BA10" s="198"/>
      <c r="BB10" s="198"/>
      <c r="BC10" s="198"/>
      <c r="BD10" s="198"/>
      <c r="BE10" s="198"/>
      <c r="BF10" s="198"/>
      <c r="BG10" s="198"/>
      <c r="BH10" s="198"/>
      <c r="BI10" s="198"/>
      <c r="BJ10" s="198"/>
      <c r="BK10" s="198"/>
      <c r="BL10" s="198"/>
      <c r="BM10" s="209"/>
      <c r="BN10" s="214">
        <v>107879</v>
      </c>
      <c r="BO10" s="217"/>
      <c r="BP10" s="217"/>
      <c r="BQ10" s="217"/>
      <c r="BR10" s="217"/>
      <c r="BS10" s="217"/>
      <c r="BT10" s="217"/>
      <c r="BU10" s="220"/>
      <c r="BV10" s="214">
        <v>112687</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183</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192</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28891</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6941</v>
      </c>
      <c r="S12" s="108"/>
      <c r="T12" s="108"/>
      <c r="U12" s="108"/>
      <c r="V12" s="120"/>
      <c r="W12" s="132" t="s">
        <v>5</v>
      </c>
      <c r="X12" s="139"/>
      <c r="Y12" s="139"/>
      <c r="Z12" s="139"/>
      <c r="AA12" s="139"/>
      <c r="AB12" s="144"/>
      <c r="AC12" s="148" t="s">
        <v>114</v>
      </c>
      <c r="AD12" s="155"/>
      <c r="AE12" s="155"/>
      <c r="AF12" s="155"/>
      <c r="AG12" s="158"/>
      <c r="AH12" s="148" t="s">
        <v>202</v>
      </c>
      <c r="AI12" s="155"/>
      <c r="AJ12" s="155"/>
      <c r="AK12" s="155"/>
      <c r="AL12" s="170"/>
      <c r="AM12" s="175" t="s">
        <v>204</v>
      </c>
      <c r="AN12" s="58"/>
      <c r="AO12" s="58"/>
      <c r="AP12" s="58"/>
      <c r="AQ12" s="58"/>
      <c r="AR12" s="58"/>
      <c r="AS12" s="58"/>
      <c r="AT12" s="63"/>
      <c r="AU12" s="182" t="s">
        <v>192</v>
      </c>
      <c r="AV12" s="139"/>
      <c r="AW12" s="139"/>
      <c r="AX12" s="139"/>
      <c r="AY12" s="190" t="s">
        <v>206</v>
      </c>
      <c r="AZ12" s="198"/>
      <c r="BA12" s="198"/>
      <c r="BB12" s="198"/>
      <c r="BC12" s="198"/>
      <c r="BD12" s="198"/>
      <c r="BE12" s="198"/>
      <c r="BF12" s="198"/>
      <c r="BG12" s="198"/>
      <c r="BH12" s="198"/>
      <c r="BI12" s="198"/>
      <c r="BJ12" s="198"/>
      <c r="BK12" s="198"/>
      <c r="BL12" s="198"/>
      <c r="BM12" s="209"/>
      <c r="BN12" s="214">
        <v>6222</v>
      </c>
      <c r="BO12" s="217"/>
      <c r="BP12" s="217"/>
      <c r="BQ12" s="217"/>
      <c r="BR12" s="217"/>
      <c r="BS12" s="217"/>
      <c r="BT12" s="217"/>
      <c r="BU12" s="220"/>
      <c r="BV12" s="214">
        <v>60727</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6918</v>
      </c>
      <c r="S13" s="109"/>
      <c r="T13" s="109"/>
      <c r="U13" s="109"/>
      <c r="V13" s="121"/>
      <c r="W13" s="130" t="s">
        <v>211</v>
      </c>
      <c r="X13" s="56"/>
      <c r="Y13" s="56"/>
      <c r="Z13" s="56"/>
      <c r="AA13" s="56"/>
      <c r="AB13" s="25"/>
      <c r="AC13" s="72">
        <v>741</v>
      </c>
      <c r="AD13" s="80"/>
      <c r="AE13" s="80"/>
      <c r="AF13" s="80"/>
      <c r="AG13" s="84"/>
      <c r="AH13" s="72">
        <v>819</v>
      </c>
      <c r="AI13" s="80"/>
      <c r="AJ13" s="80"/>
      <c r="AK13" s="80"/>
      <c r="AL13" s="118"/>
      <c r="AM13" s="175" t="s">
        <v>212</v>
      </c>
      <c r="AN13" s="58"/>
      <c r="AO13" s="58"/>
      <c r="AP13" s="58"/>
      <c r="AQ13" s="58"/>
      <c r="AR13" s="58"/>
      <c r="AS13" s="58"/>
      <c r="AT13" s="63"/>
      <c r="AU13" s="182" t="s">
        <v>192</v>
      </c>
      <c r="AV13" s="139"/>
      <c r="AW13" s="139"/>
      <c r="AX13" s="139"/>
      <c r="AY13" s="190" t="s">
        <v>214</v>
      </c>
      <c r="AZ13" s="198"/>
      <c r="BA13" s="198"/>
      <c r="BB13" s="198"/>
      <c r="BC13" s="198"/>
      <c r="BD13" s="198"/>
      <c r="BE13" s="198"/>
      <c r="BF13" s="198"/>
      <c r="BG13" s="198"/>
      <c r="BH13" s="198"/>
      <c r="BI13" s="198"/>
      <c r="BJ13" s="198"/>
      <c r="BK13" s="198"/>
      <c r="BL13" s="198"/>
      <c r="BM13" s="209"/>
      <c r="BN13" s="214">
        <v>-58827</v>
      </c>
      <c r="BO13" s="217"/>
      <c r="BP13" s="217"/>
      <c r="BQ13" s="217"/>
      <c r="BR13" s="217"/>
      <c r="BS13" s="217"/>
      <c r="BT13" s="217"/>
      <c r="BU13" s="220"/>
      <c r="BV13" s="214">
        <v>71136</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8.3000000000000007</v>
      </c>
      <c r="CU13" s="238"/>
      <c r="CV13" s="238"/>
      <c r="CW13" s="238"/>
      <c r="CX13" s="238"/>
      <c r="CY13" s="238"/>
      <c r="CZ13" s="238"/>
      <c r="DA13" s="246"/>
      <c r="DB13" s="230">
        <v>7.6</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7043</v>
      </c>
      <c r="S14" s="109"/>
      <c r="T14" s="109"/>
      <c r="U14" s="109"/>
      <c r="V14" s="121"/>
      <c r="W14" s="129"/>
      <c r="X14" s="57"/>
      <c r="Y14" s="57"/>
      <c r="Z14" s="57"/>
      <c r="AA14" s="57"/>
      <c r="AB14" s="24"/>
      <c r="AC14" s="149">
        <v>21.7</v>
      </c>
      <c r="AD14" s="156"/>
      <c r="AE14" s="156"/>
      <c r="AF14" s="156"/>
      <c r="AG14" s="159"/>
      <c r="AH14" s="149">
        <v>22.2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27.5</v>
      </c>
      <c r="CU14" s="242"/>
      <c r="CV14" s="242"/>
      <c r="CW14" s="242"/>
      <c r="CX14" s="242"/>
      <c r="CY14" s="242"/>
      <c r="CZ14" s="242"/>
      <c r="DA14" s="250"/>
      <c r="DB14" s="234">
        <v>34.700000000000003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7024</v>
      </c>
      <c r="S15" s="109"/>
      <c r="T15" s="109"/>
      <c r="U15" s="109"/>
      <c r="V15" s="121"/>
      <c r="W15" s="130" t="s">
        <v>7</v>
      </c>
      <c r="X15" s="56"/>
      <c r="Y15" s="56"/>
      <c r="Z15" s="56"/>
      <c r="AA15" s="56"/>
      <c r="AB15" s="25"/>
      <c r="AC15" s="72">
        <v>781</v>
      </c>
      <c r="AD15" s="80"/>
      <c r="AE15" s="80"/>
      <c r="AF15" s="80"/>
      <c r="AG15" s="84"/>
      <c r="AH15" s="72">
        <v>868</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729179</v>
      </c>
      <c r="BO15" s="216"/>
      <c r="BP15" s="216"/>
      <c r="BQ15" s="216"/>
      <c r="BR15" s="216"/>
      <c r="BS15" s="216"/>
      <c r="BT15" s="216"/>
      <c r="BU15" s="219"/>
      <c r="BV15" s="213">
        <v>710262</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22.9</v>
      </c>
      <c r="AD16" s="156"/>
      <c r="AE16" s="156"/>
      <c r="AF16" s="156"/>
      <c r="AG16" s="159"/>
      <c r="AH16" s="149">
        <v>23.6</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2615590</v>
      </c>
      <c r="BO16" s="217"/>
      <c r="BP16" s="217"/>
      <c r="BQ16" s="217"/>
      <c r="BR16" s="217"/>
      <c r="BS16" s="217"/>
      <c r="BT16" s="217"/>
      <c r="BU16" s="220"/>
      <c r="BV16" s="214">
        <v>2603277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228</v>
      </c>
      <c r="S17" s="110"/>
      <c r="T17" s="110"/>
      <c r="U17" s="110"/>
      <c r="V17" s="122"/>
      <c r="W17" s="130" t="s">
        <v>98</v>
      </c>
      <c r="X17" s="56"/>
      <c r="Y17" s="56"/>
      <c r="Z17" s="56"/>
      <c r="AA17" s="56"/>
      <c r="AB17" s="25"/>
      <c r="AC17" s="72">
        <v>1888</v>
      </c>
      <c r="AD17" s="80"/>
      <c r="AE17" s="80"/>
      <c r="AF17" s="80"/>
      <c r="AG17" s="84"/>
      <c r="AH17" s="72">
        <v>1997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898546</v>
      </c>
      <c r="BO17" s="217"/>
      <c r="BP17" s="217"/>
      <c r="BQ17" s="217"/>
      <c r="BR17" s="217"/>
      <c r="BS17" s="217"/>
      <c r="BT17" s="217"/>
      <c r="BU17" s="220"/>
      <c r="BV17" s="214">
        <v>878558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95.19</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2560835</v>
      </c>
      <c r="BO18" s="217"/>
      <c r="BP18" s="217"/>
      <c r="BQ18" s="217"/>
      <c r="BR18" s="217"/>
      <c r="BS18" s="217"/>
      <c r="BT18" s="217"/>
      <c r="BU18" s="220"/>
      <c r="BV18" s="214">
        <v>2568490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73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3414784</v>
      </c>
      <c r="BO19" s="217"/>
      <c r="BP19" s="217"/>
      <c r="BQ19" s="217"/>
      <c r="BR19" s="217"/>
      <c r="BS19" s="217"/>
      <c r="BT19" s="217"/>
      <c r="BU19" s="220"/>
      <c r="BV19" s="214">
        <v>3637110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2857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5</v>
      </c>
      <c r="F22" s="56"/>
      <c r="G22" s="56"/>
      <c r="H22" s="56"/>
      <c r="I22" s="56"/>
      <c r="J22" s="56"/>
      <c r="K22" s="25"/>
      <c r="L22" s="50" t="s">
        <v>236</v>
      </c>
      <c r="M22" s="56"/>
      <c r="N22" s="56"/>
      <c r="O22" s="56"/>
      <c r="P22" s="25"/>
      <c r="Q22" s="92" t="s">
        <v>237</v>
      </c>
      <c r="R22" s="104"/>
      <c r="S22" s="104"/>
      <c r="T22" s="104"/>
      <c r="U22" s="104"/>
      <c r="V22" s="125"/>
      <c r="W22" s="133" t="s">
        <v>54</v>
      </c>
      <c r="X22" s="33"/>
      <c r="Y22" s="41"/>
      <c r="Z22" s="50" t="s">
        <v>5</v>
      </c>
      <c r="AA22" s="56"/>
      <c r="AB22" s="56"/>
      <c r="AC22" s="56"/>
      <c r="AD22" s="56"/>
      <c r="AE22" s="56"/>
      <c r="AF22" s="56"/>
      <c r="AG22" s="25"/>
      <c r="AH22" s="163" t="s">
        <v>181</v>
      </c>
      <c r="AI22" s="56"/>
      <c r="AJ22" s="56"/>
      <c r="AK22" s="56"/>
      <c r="AL22" s="25"/>
      <c r="AM22" s="163" t="s">
        <v>239</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4018765</v>
      </c>
      <c r="BO22" s="216"/>
      <c r="BP22" s="216"/>
      <c r="BQ22" s="216"/>
      <c r="BR22" s="216"/>
      <c r="BS22" s="216"/>
      <c r="BT22" s="216"/>
      <c r="BU22" s="219"/>
      <c r="BV22" s="213">
        <v>4224952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3732200</v>
      </c>
      <c r="BO23" s="217"/>
      <c r="BP23" s="217"/>
      <c r="BQ23" s="217"/>
      <c r="BR23" s="217"/>
      <c r="BS23" s="217"/>
      <c r="BT23" s="217"/>
      <c r="BU23" s="220"/>
      <c r="BV23" s="214">
        <v>3937453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6450</v>
      </c>
      <c r="R24" s="80"/>
      <c r="S24" s="80"/>
      <c r="T24" s="80"/>
      <c r="U24" s="80"/>
      <c r="V24" s="84"/>
      <c r="W24" s="134"/>
      <c r="X24" s="34"/>
      <c r="Y24" s="42"/>
      <c r="Z24" s="52" t="s">
        <v>227</v>
      </c>
      <c r="AA24" s="58"/>
      <c r="AB24" s="58"/>
      <c r="AC24" s="58"/>
      <c r="AD24" s="58"/>
      <c r="AE24" s="58"/>
      <c r="AF24" s="58"/>
      <c r="AG24" s="63"/>
      <c r="AH24" s="72">
        <v>86</v>
      </c>
      <c r="AI24" s="80"/>
      <c r="AJ24" s="80"/>
      <c r="AK24" s="80"/>
      <c r="AL24" s="84"/>
      <c r="AM24" s="72">
        <v>250776</v>
      </c>
      <c r="AN24" s="80"/>
      <c r="AO24" s="80"/>
      <c r="AP24" s="80"/>
      <c r="AQ24" s="80"/>
      <c r="AR24" s="84"/>
      <c r="AS24" s="72">
        <v>2916</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2781527</v>
      </c>
      <c r="BO24" s="217"/>
      <c r="BP24" s="217"/>
      <c r="BQ24" s="217"/>
      <c r="BR24" s="217"/>
      <c r="BS24" s="217"/>
      <c r="BT24" s="217"/>
      <c r="BU24" s="220"/>
      <c r="BV24" s="214">
        <v>2830282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5160</v>
      </c>
      <c r="R25" s="80"/>
      <c r="S25" s="80"/>
      <c r="T25" s="80"/>
      <c r="U25" s="80"/>
      <c r="V25" s="84"/>
      <c r="W25" s="134"/>
      <c r="X25" s="34"/>
      <c r="Y25" s="42"/>
      <c r="Z25" s="52" t="s">
        <v>252</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114123</v>
      </c>
      <c r="BO25" s="216"/>
      <c r="BP25" s="216"/>
      <c r="BQ25" s="216"/>
      <c r="BR25" s="216"/>
      <c r="BS25" s="216"/>
      <c r="BT25" s="216"/>
      <c r="BU25" s="219"/>
      <c r="BV25" s="213">
        <v>156194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4960</v>
      </c>
      <c r="R26" s="80"/>
      <c r="S26" s="80"/>
      <c r="T26" s="80"/>
      <c r="U26" s="80"/>
      <c r="V26" s="84"/>
      <c r="W26" s="134"/>
      <c r="X26" s="34"/>
      <c r="Y26" s="42"/>
      <c r="Z26" s="52" t="s">
        <v>254</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2780</v>
      </c>
      <c r="R27" s="80"/>
      <c r="S27" s="80"/>
      <c r="T27" s="80"/>
      <c r="U27" s="80"/>
      <c r="V27" s="84"/>
      <c r="W27" s="134"/>
      <c r="X27" s="34"/>
      <c r="Y27" s="42"/>
      <c r="Z27" s="52" t="s">
        <v>257</v>
      </c>
      <c r="AA27" s="58"/>
      <c r="AB27" s="58"/>
      <c r="AC27" s="58"/>
      <c r="AD27" s="58"/>
      <c r="AE27" s="58"/>
      <c r="AF27" s="58"/>
      <c r="AG27" s="63"/>
      <c r="AH27" s="72">
        <v>1</v>
      </c>
      <c r="AI27" s="80"/>
      <c r="AJ27" s="80"/>
      <c r="AK27" s="80"/>
      <c r="AL27" s="84"/>
      <c r="AM27" s="72" t="s">
        <v>260</v>
      </c>
      <c r="AN27" s="80"/>
      <c r="AO27" s="80"/>
      <c r="AP27" s="80"/>
      <c r="AQ27" s="80"/>
      <c r="AR27" s="84"/>
      <c r="AS27" s="72" t="s">
        <v>260</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113664</v>
      </c>
      <c r="BO27" s="218"/>
      <c r="BP27" s="218"/>
      <c r="BQ27" s="218"/>
      <c r="BR27" s="218"/>
      <c r="BS27" s="218"/>
      <c r="BT27" s="218"/>
      <c r="BU27" s="221"/>
      <c r="BV27" s="215">
        <v>113664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2090</v>
      </c>
      <c r="R28" s="80"/>
      <c r="S28" s="80"/>
      <c r="T28" s="80"/>
      <c r="U28" s="80"/>
      <c r="V28" s="84"/>
      <c r="W28" s="134"/>
      <c r="X28" s="34"/>
      <c r="Y28" s="42"/>
      <c r="Z28" s="52" t="s">
        <v>35</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266</v>
      </c>
      <c r="AZ28" s="201"/>
      <c r="BA28" s="201"/>
      <c r="BB28" s="204"/>
      <c r="BC28" s="189" t="s">
        <v>105</v>
      </c>
      <c r="BD28" s="197"/>
      <c r="BE28" s="197"/>
      <c r="BF28" s="197"/>
      <c r="BG28" s="197"/>
      <c r="BH28" s="197"/>
      <c r="BI28" s="197"/>
      <c r="BJ28" s="197"/>
      <c r="BK28" s="197"/>
      <c r="BL28" s="197"/>
      <c r="BM28" s="208"/>
      <c r="BN28" s="213">
        <v>729625</v>
      </c>
      <c r="BO28" s="216"/>
      <c r="BP28" s="216"/>
      <c r="BQ28" s="216"/>
      <c r="BR28" s="216"/>
      <c r="BS28" s="216"/>
      <c r="BT28" s="216"/>
      <c r="BU28" s="219"/>
      <c r="BV28" s="213">
        <v>627968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8</v>
      </c>
      <c r="M29" s="80"/>
      <c r="N29" s="80"/>
      <c r="O29" s="80"/>
      <c r="P29" s="84"/>
      <c r="Q29" s="72">
        <v>2010</v>
      </c>
      <c r="R29" s="80"/>
      <c r="S29" s="80"/>
      <c r="T29" s="80"/>
      <c r="U29" s="80"/>
      <c r="V29" s="84"/>
      <c r="W29" s="135"/>
      <c r="X29" s="140"/>
      <c r="Y29" s="142"/>
      <c r="Z29" s="52" t="s">
        <v>271</v>
      </c>
      <c r="AA29" s="58"/>
      <c r="AB29" s="58"/>
      <c r="AC29" s="58"/>
      <c r="AD29" s="58"/>
      <c r="AE29" s="58"/>
      <c r="AF29" s="58"/>
      <c r="AG29" s="63"/>
      <c r="AH29" s="72">
        <v>87</v>
      </c>
      <c r="AI29" s="80"/>
      <c r="AJ29" s="80"/>
      <c r="AK29" s="80"/>
      <c r="AL29" s="84"/>
      <c r="AM29" s="72">
        <v>254618</v>
      </c>
      <c r="AN29" s="80"/>
      <c r="AO29" s="80"/>
      <c r="AP29" s="80"/>
      <c r="AQ29" s="80"/>
      <c r="AR29" s="84"/>
      <c r="AS29" s="72">
        <v>2927</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94509</v>
      </c>
      <c r="BO29" s="217"/>
      <c r="BP29" s="217"/>
      <c r="BQ29" s="217"/>
      <c r="BR29" s="217"/>
      <c r="BS29" s="217"/>
      <c r="BT29" s="217"/>
      <c r="BU29" s="220"/>
      <c r="BV29" s="214">
        <v>94483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688962</v>
      </c>
      <c r="BO30" s="218"/>
      <c r="BP30" s="218"/>
      <c r="BQ30" s="218"/>
      <c r="BR30" s="218"/>
      <c r="BS30" s="218"/>
      <c r="BT30" s="218"/>
      <c r="BU30" s="221"/>
      <c r="BV30" s="215">
        <v>700629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165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280</v>
      </c>
      <c r="F33" s="54"/>
      <c r="G33" s="54"/>
      <c r="H33" s="54"/>
      <c r="I33" s="54"/>
      <c r="J33" s="54"/>
      <c r="K33" s="54"/>
      <c r="L33" s="54"/>
      <c r="M33" s="54"/>
      <c r="N33" s="54"/>
      <c r="O33" s="54"/>
      <c r="P33" s="54"/>
      <c r="Q33" s="54"/>
      <c r="R33" s="54"/>
      <c r="S33" s="54"/>
      <c r="T33" s="54"/>
      <c r="U33" s="37" t="s">
        <v>64</v>
      </c>
      <c r="V33" s="37"/>
      <c r="W33" s="54" t="s">
        <v>280</v>
      </c>
      <c r="X33" s="54"/>
      <c r="Y33" s="54"/>
      <c r="Z33" s="54"/>
      <c r="AA33" s="54"/>
      <c r="AB33" s="54"/>
      <c r="AC33" s="54"/>
      <c r="AD33" s="54"/>
      <c r="AE33" s="54"/>
      <c r="AF33" s="54"/>
      <c r="AG33" s="54"/>
      <c r="AH33" s="54"/>
      <c r="AI33" s="54"/>
      <c r="AJ33" s="54"/>
      <c r="AK33" s="54"/>
      <c r="AL33" s="54"/>
      <c r="AM33" s="37" t="s">
        <v>64</v>
      </c>
      <c r="AN33" s="37"/>
      <c r="AO33" s="54" t="s">
        <v>280</v>
      </c>
      <c r="AP33" s="54"/>
      <c r="AQ33" s="54"/>
      <c r="AR33" s="54"/>
      <c r="AS33" s="54"/>
      <c r="AT33" s="54"/>
      <c r="AU33" s="54"/>
      <c r="AV33" s="54"/>
      <c r="AW33" s="54"/>
      <c r="AX33" s="54"/>
      <c r="AY33" s="54"/>
      <c r="AZ33" s="54"/>
      <c r="BA33" s="54"/>
      <c r="BB33" s="54"/>
      <c r="BC33" s="54"/>
      <c r="BD33" s="37"/>
      <c r="BE33" s="54" t="s">
        <v>281</v>
      </c>
      <c r="BF33" s="54"/>
      <c r="BG33" s="54" t="s">
        <v>167</v>
      </c>
      <c r="BH33" s="54"/>
      <c r="BI33" s="54"/>
      <c r="BJ33" s="54"/>
      <c r="BK33" s="54"/>
      <c r="BL33" s="54"/>
      <c r="BM33" s="54"/>
      <c r="BN33" s="54"/>
      <c r="BO33" s="54"/>
      <c r="BP33" s="54"/>
      <c r="BQ33" s="54"/>
      <c r="BR33" s="54"/>
      <c r="BS33" s="54"/>
      <c r="BT33" s="54"/>
      <c r="BU33" s="54"/>
      <c r="BV33" s="37"/>
      <c r="BW33" s="37" t="s">
        <v>281</v>
      </c>
      <c r="BX33" s="37"/>
      <c r="BY33" s="54" t="s">
        <v>112</v>
      </c>
      <c r="BZ33" s="54"/>
      <c r="CA33" s="54"/>
      <c r="CB33" s="54"/>
      <c r="CC33" s="54"/>
      <c r="CD33" s="54"/>
      <c r="CE33" s="54"/>
      <c r="CF33" s="54"/>
      <c r="CG33" s="54"/>
      <c r="CH33" s="54"/>
      <c r="CI33" s="54"/>
      <c r="CJ33" s="54"/>
      <c r="CK33" s="54"/>
      <c r="CL33" s="54"/>
      <c r="CM33" s="54"/>
      <c r="CN33" s="54"/>
      <c r="CO33" s="37" t="s">
        <v>64</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綾町土地開発公社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宮崎県市町村総合事務組合　市町村交通災害共済事業特別会計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IF('各会計、関係団体の財政状況及び健全化判断比率'!B34="","",'各会計、関係団体の財政状況及び健全化判断比率'!B34)</f>
        <v>浄化槽事業特別会計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宮崎県市町村総合事務組合　自治会館管理運営特別会計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宮崎県後期高齢者医療広域連合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宮崎県後期高齢者医療広域連合　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d6JBbFxZJY3pe2N3z1ANW4G31pUplu19AUyLVrVF582BDAhY4TihUvVLdoj1GQYDaqIfUaaqGopDT+prw97YTA==" saltValue="D1EvjpLUJR+F37NiYbv46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244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307</v>
      </c>
      <c r="AA4" s="139"/>
      <c r="AB4" s="139"/>
      <c r="AC4" s="144"/>
      <c r="AD4" s="182" t="s">
        <v>251</v>
      </c>
      <c r="AE4" s="139"/>
      <c r="AF4" s="139"/>
      <c r="AG4" s="139"/>
      <c r="AH4" s="139"/>
      <c r="AI4" s="139"/>
      <c r="AJ4" s="139"/>
      <c r="AK4" s="144"/>
      <c r="AL4" s="182" t="s">
        <v>307</v>
      </c>
      <c r="AM4" s="139"/>
      <c r="AN4" s="139"/>
      <c r="AO4" s="144"/>
      <c r="AP4" s="298" t="s">
        <v>309</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307</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652387</v>
      </c>
      <c r="S5" s="276"/>
      <c r="T5" s="276"/>
      <c r="U5" s="276"/>
      <c r="V5" s="276"/>
      <c r="W5" s="276"/>
      <c r="X5" s="276"/>
      <c r="Y5" s="278"/>
      <c r="Z5" s="281">
        <v>11.5</v>
      </c>
      <c r="AA5" s="281"/>
      <c r="AB5" s="281"/>
      <c r="AC5" s="281"/>
      <c r="AD5" s="286">
        <v>652387</v>
      </c>
      <c r="AE5" s="286"/>
      <c r="AF5" s="286"/>
      <c r="AG5" s="286"/>
      <c r="AH5" s="286"/>
      <c r="AI5" s="286"/>
      <c r="AJ5" s="286"/>
      <c r="AK5" s="286"/>
      <c r="AL5" s="291">
        <v>23.4</v>
      </c>
      <c r="AM5" s="293"/>
      <c r="AN5" s="293"/>
      <c r="AO5" s="295"/>
      <c r="AP5" s="260" t="s">
        <v>314</v>
      </c>
      <c r="AQ5" s="265"/>
      <c r="AR5" s="265"/>
      <c r="AS5" s="265"/>
      <c r="AT5" s="265"/>
      <c r="AU5" s="265"/>
      <c r="AV5" s="265"/>
      <c r="AW5" s="265"/>
      <c r="AX5" s="265"/>
      <c r="AY5" s="265"/>
      <c r="AZ5" s="265"/>
      <c r="BA5" s="265"/>
      <c r="BB5" s="265"/>
      <c r="BC5" s="265"/>
      <c r="BD5" s="265"/>
      <c r="BE5" s="265"/>
      <c r="BF5" s="268"/>
      <c r="BG5" s="274">
        <v>652387</v>
      </c>
      <c r="BH5" s="217"/>
      <c r="BI5" s="217"/>
      <c r="BJ5" s="217"/>
      <c r="BK5" s="217"/>
      <c r="BL5" s="217"/>
      <c r="BM5" s="217"/>
      <c r="BN5" s="279"/>
      <c r="BO5" s="282">
        <v>100</v>
      </c>
      <c r="BP5" s="282"/>
      <c r="BQ5" s="282"/>
      <c r="BR5" s="282"/>
      <c r="BS5" s="287" t="s">
        <v>198</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307</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57283</v>
      </c>
      <c r="S6" s="217"/>
      <c r="T6" s="217"/>
      <c r="U6" s="217"/>
      <c r="V6" s="217"/>
      <c r="W6" s="217"/>
      <c r="X6" s="217"/>
      <c r="Y6" s="279"/>
      <c r="Z6" s="282">
        <v>1</v>
      </c>
      <c r="AA6" s="282"/>
      <c r="AB6" s="282"/>
      <c r="AC6" s="282"/>
      <c r="AD6" s="287">
        <v>57283</v>
      </c>
      <c r="AE6" s="287"/>
      <c r="AF6" s="287"/>
      <c r="AG6" s="287"/>
      <c r="AH6" s="287"/>
      <c r="AI6" s="287"/>
      <c r="AJ6" s="287"/>
      <c r="AK6" s="287"/>
      <c r="AL6" s="283">
        <v>2.1</v>
      </c>
      <c r="AM6" s="238"/>
      <c r="AN6" s="238"/>
      <c r="AO6" s="296"/>
      <c r="AP6" s="261" t="s">
        <v>109</v>
      </c>
      <c r="AQ6" s="1"/>
      <c r="AR6" s="1"/>
      <c r="AS6" s="1"/>
      <c r="AT6" s="1"/>
      <c r="AU6" s="1"/>
      <c r="AV6" s="1"/>
      <c r="AW6" s="1"/>
      <c r="AX6" s="1"/>
      <c r="AY6" s="1"/>
      <c r="AZ6" s="1"/>
      <c r="BA6" s="1"/>
      <c r="BB6" s="1"/>
      <c r="BC6" s="1"/>
      <c r="BD6" s="1"/>
      <c r="BE6" s="1"/>
      <c r="BF6" s="269"/>
      <c r="BG6" s="274">
        <v>652387</v>
      </c>
      <c r="BH6" s="217"/>
      <c r="BI6" s="217"/>
      <c r="BJ6" s="217"/>
      <c r="BK6" s="217"/>
      <c r="BL6" s="217"/>
      <c r="BM6" s="217"/>
      <c r="BN6" s="279"/>
      <c r="BO6" s="282">
        <v>100</v>
      </c>
      <c r="BP6" s="282"/>
      <c r="BQ6" s="282"/>
      <c r="BR6" s="282"/>
      <c r="BS6" s="287" t="s">
        <v>198</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57645</v>
      </c>
      <c r="CS6" s="217"/>
      <c r="CT6" s="217"/>
      <c r="CU6" s="217"/>
      <c r="CV6" s="217"/>
      <c r="CW6" s="217"/>
      <c r="CX6" s="217"/>
      <c r="CY6" s="279"/>
      <c r="CZ6" s="291">
        <v>1</v>
      </c>
      <c r="DA6" s="293"/>
      <c r="DB6" s="293"/>
      <c r="DC6" s="337"/>
      <c r="DD6" s="288" t="s">
        <v>198</v>
      </c>
      <c r="DE6" s="217"/>
      <c r="DF6" s="217"/>
      <c r="DG6" s="217"/>
      <c r="DH6" s="217"/>
      <c r="DI6" s="217"/>
      <c r="DJ6" s="217"/>
      <c r="DK6" s="217"/>
      <c r="DL6" s="217"/>
      <c r="DM6" s="217"/>
      <c r="DN6" s="217"/>
      <c r="DO6" s="217"/>
      <c r="DP6" s="279"/>
      <c r="DQ6" s="288">
        <v>57639</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95</v>
      </c>
      <c r="S7" s="217"/>
      <c r="T7" s="217"/>
      <c r="U7" s="217"/>
      <c r="V7" s="217"/>
      <c r="W7" s="217"/>
      <c r="X7" s="217"/>
      <c r="Y7" s="279"/>
      <c r="Z7" s="282">
        <v>0</v>
      </c>
      <c r="AA7" s="282"/>
      <c r="AB7" s="282"/>
      <c r="AC7" s="282"/>
      <c r="AD7" s="287">
        <v>95</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243624</v>
      </c>
      <c r="BH7" s="217"/>
      <c r="BI7" s="217"/>
      <c r="BJ7" s="217"/>
      <c r="BK7" s="217"/>
      <c r="BL7" s="217"/>
      <c r="BM7" s="217"/>
      <c r="BN7" s="279"/>
      <c r="BO7" s="282">
        <v>37.299999999999997</v>
      </c>
      <c r="BP7" s="282"/>
      <c r="BQ7" s="282"/>
      <c r="BR7" s="282"/>
      <c r="BS7" s="287" t="s">
        <v>198</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1210264</v>
      </c>
      <c r="CS7" s="217"/>
      <c r="CT7" s="217"/>
      <c r="CU7" s="217"/>
      <c r="CV7" s="217"/>
      <c r="CW7" s="217"/>
      <c r="CX7" s="217"/>
      <c r="CY7" s="279"/>
      <c r="CZ7" s="282">
        <v>21.6</v>
      </c>
      <c r="DA7" s="282"/>
      <c r="DB7" s="282"/>
      <c r="DC7" s="282"/>
      <c r="DD7" s="288">
        <v>6354</v>
      </c>
      <c r="DE7" s="217"/>
      <c r="DF7" s="217"/>
      <c r="DG7" s="217"/>
      <c r="DH7" s="217"/>
      <c r="DI7" s="217"/>
      <c r="DJ7" s="217"/>
      <c r="DK7" s="217"/>
      <c r="DL7" s="217"/>
      <c r="DM7" s="217"/>
      <c r="DN7" s="217"/>
      <c r="DO7" s="217"/>
      <c r="DP7" s="279"/>
      <c r="DQ7" s="288">
        <v>573667</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2082</v>
      </c>
      <c r="S8" s="217"/>
      <c r="T8" s="217"/>
      <c r="U8" s="217"/>
      <c r="V8" s="217"/>
      <c r="W8" s="217"/>
      <c r="X8" s="217"/>
      <c r="Y8" s="279"/>
      <c r="Z8" s="282">
        <v>0</v>
      </c>
      <c r="AA8" s="282"/>
      <c r="AB8" s="282"/>
      <c r="AC8" s="282"/>
      <c r="AD8" s="287">
        <v>2082</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10835</v>
      </c>
      <c r="BH8" s="217"/>
      <c r="BI8" s="217"/>
      <c r="BJ8" s="217"/>
      <c r="BK8" s="217"/>
      <c r="BL8" s="217"/>
      <c r="BM8" s="217"/>
      <c r="BN8" s="279"/>
      <c r="BO8" s="282">
        <v>1.7</v>
      </c>
      <c r="BP8" s="282"/>
      <c r="BQ8" s="282"/>
      <c r="BR8" s="282"/>
      <c r="BS8" s="287" t="s">
        <v>198</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1623765</v>
      </c>
      <c r="CS8" s="217"/>
      <c r="CT8" s="217"/>
      <c r="CU8" s="217"/>
      <c r="CV8" s="217"/>
      <c r="CW8" s="217"/>
      <c r="CX8" s="217"/>
      <c r="CY8" s="279"/>
      <c r="CZ8" s="282">
        <v>29</v>
      </c>
      <c r="DA8" s="282"/>
      <c r="DB8" s="282"/>
      <c r="DC8" s="282"/>
      <c r="DD8" s="288">
        <v>11969</v>
      </c>
      <c r="DE8" s="217"/>
      <c r="DF8" s="217"/>
      <c r="DG8" s="217"/>
      <c r="DH8" s="217"/>
      <c r="DI8" s="217"/>
      <c r="DJ8" s="217"/>
      <c r="DK8" s="217"/>
      <c r="DL8" s="217"/>
      <c r="DM8" s="217"/>
      <c r="DN8" s="217"/>
      <c r="DO8" s="217"/>
      <c r="DP8" s="279"/>
      <c r="DQ8" s="288">
        <v>955020</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2275</v>
      </c>
      <c r="S9" s="217"/>
      <c r="T9" s="217"/>
      <c r="U9" s="217"/>
      <c r="V9" s="217"/>
      <c r="W9" s="217"/>
      <c r="X9" s="217"/>
      <c r="Y9" s="279"/>
      <c r="Z9" s="282">
        <v>0</v>
      </c>
      <c r="AA9" s="282"/>
      <c r="AB9" s="282"/>
      <c r="AC9" s="282"/>
      <c r="AD9" s="287">
        <v>2275</v>
      </c>
      <c r="AE9" s="287"/>
      <c r="AF9" s="287"/>
      <c r="AG9" s="287"/>
      <c r="AH9" s="287"/>
      <c r="AI9" s="287"/>
      <c r="AJ9" s="287"/>
      <c r="AK9" s="287"/>
      <c r="AL9" s="283">
        <v>0.1</v>
      </c>
      <c r="AM9" s="238"/>
      <c r="AN9" s="238"/>
      <c r="AO9" s="296"/>
      <c r="AP9" s="261" t="s">
        <v>332</v>
      </c>
      <c r="AQ9" s="1"/>
      <c r="AR9" s="1"/>
      <c r="AS9" s="1"/>
      <c r="AT9" s="1"/>
      <c r="AU9" s="1"/>
      <c r="AV9" s="1"/>
      <c r="AW9" s="1"/>
      <c r="AX9" s="1"/>
      <c r="AY9" s="1"/>
      <c r="AZ9" s="1"/>
      <c r="BA9" s="1"/>
      <c r="BB9" s="1"/>
      <c r="BC9" s="1"/>
      <c r="BD9" s="1"/>
      <c r="BE9" s="1"/>
      <c r="BF9" s="269"/>
      <c r="BG9" s="274">
        <v>205872</v>
      </c>
      <c r="BH9" s="217"/>
      <c r="BI9" s="217"/>
      <c r="BJ9" s="217"/>
      <c r="BK9" s="217"/>
      <c r="BL9" s="217"/>
      <c r="BM9" s="217"/>
      <c r="BN9" s="279"/>
      <c r="BO9" s="282">
        <v>31.6</v>
      </c>
      <c r="BP9" s="282"/>
      <c r="BQ9" s="282"/>
      <c r="BR9" s="282"/>
      <c r="BS9" s="287" t="s">
        <v>198</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280753</v>
      </c>
      <c r="CS9" s="217"/>
      <c r="CT9" s="217"/>
      <c r="CU9" s="217"/>
      <c r="CV9" s="217"/>
      <c r="CW9" s="217"/>
      <c r="CX9" s="217"/>
      <c r="CY9" s="279"/>
      <c r="CZ9" s="282">
        <v>5</v>
      </c>
      <c r="DA9" s="282"/>
      <c r="DB9" s="282"/>
      <c r="DC9" s="282"/>
      <c r="DD9" s="288">
        <v>11398</v>
      </c>
      <c r="DE9" s="217"/>
      <c r="DF9" s="217"/>
      <c r="DG9" s="217"/>
      <c r="DH9" s="217"/>
      <c r="DI9" s="217"/>
      <c r="DJ9" s="217"/>
      <c r="DK9" s="217"/>
      <c r="DL9" s="217"/>
      <c r="DM9" s="217"/>
      <c r="DN9" s="217"/>
      <c r="DO9" s="217"/>
      <c r="DP9" s="279"/>
      <c r="DQ9" s="288">
        <v>246648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189</v>
      </c>
      <c r="AQ10" s="1"/>
      <c r="AR10" s="1"/>
      <c r="AS10" s="1"/>
      <c r="AT10" s="1"/>
      <c r="AU10" s="1"/>
      <c r="AV10" s="1"/>
      <c r="AW10" s="1"/>
      <c r="AX10" s="1"/>
      <c r="AY10" s="1"/>
      <c r="AZ10" s="1"/>
      <c r="BA10" s="1"/>
      <c r="BB10" s="1"/>
      <c r="BC10" s="1"/>
      <c r="BD10" s="1"/>
      <c r="BE10" s="1"/>
      <c r="BF10" s="269"/>
      <c r="BG10" s="274">
        <v>14082</v>
      </c>
      <c r="BH10" s="217"/>
      <c r="BI10" s="217"/>
      <c r="BJ10" s="217"/>
      <c r="BK10" s="217"/>
      <c r="BL10" s="217"/>
      <c r="BM10" s="217"/>
      <c r="BN10" s="279"/>
      <c r="BO10" s="282">
        <v>2.2000000000000002</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166016</v>
      </c>
      <c r="S11" s="217"/>
      <c r="T11" s="217"/>
      <c r="U11" s="217"/>
      <c r="V11" s="217"/>
      <c r="W11" s="217"/>
      <c r="X11" s="217"/>
      <c r="Y11" s="279"/>
      <c r="Z11" s="283">
        <v>2.9</v>
      </c>
      <c r="AA11" s="238"/>
      <c r="AB11" s="238"/>
      <c r="AC11" s="285"/>
      <c r="AD11" s="288">
        <v>166016</v>
      </c>
      <c r="AE11" s="217"/>
      <c r="AF11" s="217"/>
      <c r="AG11" s="217"/>
      <c r="AH11" s="217"/>
      <c r="AI11" s="217"/>
      <c r="AJ11" s="217"/>
      <c r="AK11" s="279"/>
      <c r="AL11" s="283">
        <v>6</v>
      </c>
      <c r="AM11" s="238"/>
      <c r="AN11" s="238"/>
      <c r="AO11" s="296"/>
      <c r="AP11" s="261" t="s">
        <v>336</v>
      </c>
      <c r="AQ11" s="1"/>
      <c r="AR11" s="1"/>
      <c r="AS11" s="1"/>
      <c r="AT11" s="1"/>
      <c r="AU11" s="1"/>
      <c r="AV11" s="1"/>
      <c r="AW11" s="1"/>
      <c r="AX11" s="1"/>
      <c r="AY11" s="1"/>
      <c r="AZ11" s="1"/>
      <c r="BA11" s="1"/>
      <c r="BB11" s="1"/>
      <c r="BC11" s="1"/>
      <c r="BD11" s="1"/>
      <c r="BE11" s="1"/>
      <c r="BF11" s="269"/>
      <c r="BG11" s="274">
        <v>12835</v>
      </c>
      <c r="BH11" s="217"/>
      <c r="BI11" s="217"/>
      <c r="BJ11" s="217"/>
      <c r="BK11" s="217"/>
      <c r="BL11" s="217"/>
      <c r="BM11" s="217"/>
      <c r="BN11" s="279"/>
      <c r="BO11" s="282">
        <v>2</v>
      </c>
      <c r="BP11" s="282"/>
      <c r="BQ11" s="282"/>
      <c r="BR11" s="282"/>
      <c r="BS11" s="287" t="s">
        <v>198</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340672</v>
      </c>
      <c r="CS11" s="217"/>
      <c r="CT11" s="217"/>
      <c r="CU11" s="217"/>
      <c r="CV11" s="217"/>
      <c r="CW11" s="217"/>
      <c r="CX11" s="217"/>
      <c r="CY11" s="279"/>
      <c r="CZ11" s="282">
        <v>6.1</v>
      </c>
      <c r="DA11" s="282"/>
      <c r="DB11" s="282"/>
      <c r="DC11" s="282"/>
      <c r="DD11" s="288">
        <v>87106</v>
      </c>
      <c r="DE11" s="217"/>
      <c r="DF11" s="217"/>
      <c r="DG11" s="217"/>
      <c r="DH11" s="217"/>
      <c r="DI11" s="217"/>
      <c r="DJ11" s="217"/>
      <c r="DK11" s="217"/>
      <c r="DL11" s="217"/>
      <c r="DM11" s="217"/>
      <c r="DN11" s="217"/>
      <c r="DO11" s="217"/>
      <c r="DP11" s="279"/>
      <c r="DQ11" s="288">
        <v>157494</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340</v>
      </c>
      <c r="AQ12" s="1"/>
      <c r="AR12" s="1"/>
      <c r="AS12" s="1"/>
      <c r="AT12" s="1"/>
      <c r="AU12" s="1"/>
      <c r="AV12" s="1"/>
      <c r="AW12" s="1"/>
      <c r="AX12" s="1"/>
      <c r="AY12" s="1"/>
      <c r="AZ12" s="1"/>
      <c r="BA12" s="1"/>
      <c r="BB12" s="1"/>
      <c r="BC12" s="1"/>
      <c r="BD12" s="1"/>
      <c r="BE12" s="1"/>
      <c r="BF12" s="269"/>
      <c r="BG12" s="274">
        <v>326788</v>
      </c>
      <c r="BH12" s="217"/>
      <c r="BI12" s="217"/>
      <c r="BJ12" s="217"/>
      <c r="BK12" s="217"/>
      <c r="BL12" s="217"/>
      <c r="BM12" s="217"/>
      <c r="BN12" s="279"/>
      <c r="BO12" s="282">
        <v>50.1</v>
      </c>
      <c r="BP12" s="282"/>
      <c r="BQ12" s="282"/>
      <c r="BR12" s="282"/>
      <c r="BS12" s="287" t="s">
        <v>198</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241146</v>
      </c>
      <c r="CS12" s="217"/>
      <c r="CT12" s="217"/>
      <c r="CU12" s="217"/>
      <c r="CV12" s="217"/>
      <c r="CW12" s="217"/>
      <c r="CX12" s="217"/>
      <c r="CY12" s="279"/>
      <c r="CZ12" s="282">
        <v>4.3</v>
      </c>
      <c r="DA12" s="282"/>
      <c r="DB12" s="282"/>
      <c r="DC12" s="282"/>
      <c r="DD12" s="288">
        <v>17279</v>
      </c>
      <c r="DE12" s="217"/>
      <c r="DF12" s="217"/>
      <c r="DG12" s="217"/>
      <c r="DH12" s="217"/>
      <c r="DI12" s="217"/>
      <c r="DJ12" s="217"/>
      <c r="DK12" s="217"/>
      <c r="DL12" s="217"/>
      <c r="DM12" s="217"/>
      <c r="DN12" s="217"/>
      <c r="DO12" s="217"/>
      <c r="DP12" s="279"/>
      <c r="DQ12" s="288">
        <v>117556</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342</v>
      </c>
      <c r="AQ13" s="1"/>
      <c r="AR13" s="1"/>
      <c r="AS13" s="1"/>
      <c r="AT13" s="1"/>
      <c r="AU13" s="1"/>
      <c r="AV13" s="1"/>
      <c r="AW13" s="1"/>
      <c r="AX13" s="1"/>
      <c r="AY13" s="1"/>
      <c r="AZ13" s="1"/>
      <c r="BA13" s="1"/>
      <c r="BB13" s="1"/>
      <c r="BC13" s="1"/>
      <c r="BD13" s="1"/>
      <c r="BE13" s="1"/>
      <c r="BF13" s="269"/>
      <c r="BG13" s="274">
        <v>306567</v>
      </c>
      <c r="BH13" s="217"/>
      <c r="BI13" s="217"/>
      <c r="BJ13" s="217"/>
      <c r="BK13" s="217"/>
      <c r="BL13" s="217"/>
      <c r="BM13" s="217"/>
      <c r="BN13" s="279"/>
      <c r="BO13" s="282">
        <v>47</v>
      </c>
      <c r="BP13" s="282"/>
      <c r="BQ13" s="282"/>
      <c r="BR13" s="282"/>
      <c r="BS13" s="287" t="s">
        <v>198</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570124</v>
      </c>
      <c r="CS13" s="217"/>
      <c r="CT13" s="217"/>
      <c r="CU13" s="217"/>
      <c r="CV13" s="217"/>
      <c r="CW13" s="217"/>
      <c r="CX13" s="217"/>
      <c r="CY13" s="279"/>
      <c r="CZ13" s="282">
        <v>10.199999999999999</v>
      </c>
      <c r="DA13" s="282"/>
      <c r="DB13" s="282"/>
      <c r="DC13" s="282"/>
      <c r="DD13" s="288">
        <v>412115</v>
      </c>
      <c r="DE13" s="217"/>
      <c r="DF13" s="217"/>
      <c r="DG13" s="217"/>
      <c r="DH13" s="217"/>
      <c r="DI13" s="217"/>
      <c r="DJ13" s="217"/>
      <c r="DK13" s="217"/>
      <c r="DL13" s="217"/>
      <c r="DM13" s="217"/>
      <c r="DN13" s="217"/>
      <c r="DO13" s="217"/>
      <c r="DP13" s="279"/>
      <c r="DQ13" s="288">
        <v>226334</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235</v>
      </c>
      <c r="S14" s="217"/>
      <c r="T14" s="217"/>
      <c r="U14" s="217"/>
      <c r="V14" s="217"/>
      <c r="W14" s="217"/>
      <c r="X14" s="217"/>
      <c r="Y14" s="279"/>
      <c r="Z14" s="282">
        <v>0</v>
      </c>
      <c r="AA14" s="282"/>
      <c r="AB14" s="282"/>
      <c r="AC14" s="282"/>
      <c r="AD14" s="287">
        <v>235</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31864</v>
      </c>
      <c r="BH14" s="217"/>
      <c r="BI14" s="217"/>
      <c r="BJ14" s="217"/>
      <c r="BK14" s="217"/>
      <c r="BL14" s="217"/>
      <c r="BM14" s="217"/>
      <c r="BN14" s="279"/>
      <c r="BO14" s="282">
        <v>4.9000000000000004</v>
      </c>
      <c r="BP14" s="282"/>
      <c r="BQ14" s="282"/>
      <c r="BR14" s="282"/>
      <c r="BS14" s="287" t="s">
        <v>198</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196890</v>
      </c>
      <c r="CS14" s="217"/>
      <c r="CT14" s="217"/>
      <c r="CU14" s="217"/>
      <c r="CV14" s="217"/>
      <c r="CW14" s="217"/>
      <c r="CX14" s="217"/>
      <c r="CY14" s="279"/>
      <c r="CZ14" s="282">
        <v>3.5</v>
      </c>
      <c r="DA14" s="282"/>
      <c r="DB14" s="282"/>
      <c r="DC14" s="282"/>
      <c r="DD14" s="288">
        <v>1337</v>
      </c>
      <c r="DE14" s="217"/>
      <c r="DF14" s="217"/>
      <c r="DG14" s="217"/>
      <c r="DH14" s="217"/>
      <c r="DI14" s="217"/>
      <c r="DJ14" s="217"/>
      <c r="DK14" s="217"/>
      <c r="DL14" s="217"/>
      <c r="DM14" s="217"/>
      <c r="DN14" s="217"/>
      <c r="DO14" s="217"/>
      <c r="DP14" s="279"/>
      <c r="DQ14" s="288">
        <v>185892</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348</v>
      </c>
      <c r="AQ15" s="1"/>
      <c r="AR15" s="1"/>
      <c r="AS15" s="1"/>
      <c r="AT15" s="1"/>
      <c r="AU15" s="1"/>
      <c r="AV15" s="1"/>
      <c r="AW15" s="1"/>
      <c r="AX15" s="1"/>
      <c r="AY15" s="1"/>
      <c r="AZ15" s="1"/>
      <c r="BA15" s="1"/>
      <c r="BB15" s="1"/>
      <c r="BC15" s="1"/>
      <c r="BD15" s="1"/>
      <c r="BE15" s="1"/>
      <c r="BF15" s="269"/>
      <c r="BG15" s="274">
        <v>50111</v>
      </c>
      <c r="BH15" s="217"/>
      <c r="BI15" s="217"/>
      <c r="BJ15" s="217"/>
      <c r="BK15" s="217"/>
      <c r="BL15" s="217"/>
      <c r="BM15" s="217"/>
      <c r="BN15" s="279"/>
      <c r="BO15" s="282">
        <v>7.7</v>
      </c>
      <c r="BP15" s="282"/>
      <c r="BQ15" s="282"/>
      <c r="BR15" s="282"/>
      <c r="BS15" s="287" t="s">
        <v>198</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462263</v>
      </c>
      <c r="CS15" s="217"/>
      <c r="CT15" s="217"/>
      <c r="CU15" s="217"/>
      <c r="CV15" s="217"/>
      <c r="CW15" s="217"/>
      <c r="CX15" s="217"/>
      <c r="CY15" s="279"/>
      <c r="CZ15" s="282">
        <v>8.3000000000000007</v>
      </c>
      <c r="DA15" s="282"/>
      <c r="DB15" s="282"/>
      <c r="DC15" s="282"/>
      <c r="DD15" s="288">
        <v>34200</v>
      </c>
      <c r="DE15" s="217"/>
      <c r="DF15" s="217"/>
      <c r="DG15" s="217"/>
      <c r="DH15" s="217"/>
      <c r="DI15" s="217"/>
      <c r="DJ15" s="217"/>
      <c r="DK15" s="217"/>
      <c r="DL15" s="217"/>
      <c r="DM15" s="217"/>
      <c r="DN15" s="217"/>
      <c r="DO15" s="217"/>
      <c r="DP15" s="279"/>
      <c r="DQ15" s="288">
        <v>321397</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3337</v>
      </c>
      <c r="S16" s="217"/>
      <c r="T16" s="217"/>
      <c r="U16" s="217"/>
      <c r="V16" s="217"/>
      <c r="W16" s="217"/>
      <c r="X16" s="217"/>
      <c r="Y16" s="279"/>
      <c r="Z16" s="282">
        <v>0.1</v>
      </c>
      <c r="AA16" s="282"/>
      <c r="AB16" s="282"/>
      <c r="AC16" s="282"/>
      <c r="AD16" s="287">
        <v>3337</v>
      </c>
      <c r="AE16" s="287"/>
      <c r="AF16" s="287"/>
      <c r="AG16" s="287"/>
      <c r="AH16" s="287"/>
      <c r="AI16" s="287"/>
      <c r="AJ16" s="287"/>
      <c r="AK16" s="287"/>
      <c r="AL16" s="283">
        <v>0.1</v>
      </c>
      <c r="AM16" s="238"/>
      <c r="AN16" s="238"/>
      <c r="AO16" s="296"/>
      <c r="AP16" s="261" t="s">
        <v>351</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137170</v>
      </c>
      <c r="CS16" s="217"/>
      <c r="CT16" s="217"/>
      <c r="CU16" s="217"/>
      <c r="CV16" s="217"/>
      <c r="CW16" s="217"/>
      <c r="CX16" s="217"/>
      <c r="CY16" s="279"/>
      <c r="CZ16" s="282">
        <v>2.4</v>
      </c>
      <c r="DA16" s="282"/>
      <c r="DB16" s="282"/>
      <c r="DC16" s="282"/>
      <c r="DD16" s="288" t="s">
        <v>198</v>
      </c>
      <c r="DE16" s="217"/>
      <c r="DF16" s="217"/>
      <c r="DG16" s="217"/>
      <c r="DH16" s="217"/>
      <c r="DI16" s="217"/>
      <c r="DJ16" s="217"/>
      <c r="DK16" s="217"/>
      <c r="DL16" s="217"/>
      <c r="DM16" s="217"/>
      <c r="DN16" s="217"/>
      <c r="DO16" s="217"/>
      <c r="DP16" s="279"/>
      <c r="DQ16" s="288">
        <v>30567</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8073</v>
      </c>
      <c r="S17" s="217"/>
      <c r="T17" s="217"/>
      <c r="U17" s="217"/>
      <c r="V17" s="217"/>
      <c r="W17" s="217"/>
      <c r="X17" s="217"/>
      <c r="Y17" s="279"/>
      <c r="Z17" s="282">
        <v>0.1</v>
      </c>
      <c r="AA17" s="282"/>
      <c r="AB17" s="282"/>
      <c r="AC17" s="282"/>
      <c r="AD17" s="287">
        <v>8073</v>
      </c>
      <c r="AE17" s="287"/>
      <c r="AF17" s="287"/>
      <c r="AG17" s="287"/>
      <c r="AH17" s="287"/>
      <c r="AI17" s="287"/>
      <c r="AJ17" s="287"/>
      <c r="AK17" s="287"/>
      <c r="AL17" s="283">
        <v>0.3</v>
      </c>
      <c r="AM17" s="238"/>
      <c r="AN17" s="238"/>
      <c r="AO17" s="296"/>
      <c r="AP17" s="261" t="s">
        <v>354</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481514</v>
      </c>
      <c r="CS17" s="217"/>
      <c r="CT17" s="217"/>
      <c r="CU17" s="217"/>
      <c r="CV17" s="217"/>
      <c r="CW17" s="217"/>
      <c r="CX17" s="217"/>
      <c r="CY17" s="279"/>
      <c r="CZ17" s="282">
        <v>8.6</v>
      </c>
      <c r="DA17" s="282"/>
      <c r="DB17" s="282"/>
      <c r="DC17" s="282"/>
      <c r="DD17" s="288" t="s">
        <v>198</v>
      </c>
      <c r="DE17" s="217"/>
      <c r="DF17" s="217"/>
      <c r="DG17" s="217"/>
      <c r="DH17" s="217"/>
      <c r="DI17" s="217"/>
      <c r="DJ17" s="217"/>
      <c r="DK17" s="217"/>
      <c r="DL17" s="217"/>
      <c r="DM17" s="217"/>
      <c r="DN17" s="217"/>
      <c r="DO17" s="217"/>
      <c r="DP17" s="279"/>
      <c r="DQ17" s="288">
        <v>462808</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6813</v>
      </c>
      <c r="S18" s="217"/>
      <c r="T18" s="217"/>
      <c r="U18" s="217"/>
      <c r="V18" s="217"/>
      <c r="W18" s="217"/>
      <c r="X18" s="217"/>
      <c r="Y18" s="279"/>
      <c r="Z18" s="282">
        <v>0.1</v>
      </c>
      <c r="AA18" s="282"/>
      <c r="AB18" s="282"/>
      <c r="AC18" s="282"/>
      <c r="AD18" s="287">
        <v>6813</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5032</v>
      </c>
      <c r="S19" s="217"/>
      <c r="T19" s="217"/>
      <c r="U19" s="217"/>
      <c r="V19" s="217"/>
      <c r="W19" s="217"/>
      <c r="X19" s="217"/>
      <c r="Y19" s="279"/>
      <c r="Z19" s="282">
        <v>0.1</v>
      </c>
      <c r="AA19" s="282"/>
      <c r="AB19" s="282"/>
      <c r="AC19" s="282"/>
      <c r="AD19" s="287">
        <v>5032</v>
      </c>
      <c r="AE19" s="287"/>
      <c r="AF19" s="287"/>
      <c r="AG19" s="287"/>
      <c r="AH19" s="287"/>
      <c r="AI19" s="287"/>
      <c r="AJ19" s="287"/>
      <c r="AK19" s="287"/>
      <c r="AL19" s="283">
        <v>0.2</v>
      </c>
      <c r="AM19" s="238"/>
      <c r="AN19" s="238"/>
      <c r="AO19" s="296"/>
      <c r="AP19" s="261" t="s">
        <v>248</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1781</v>
      </c>
      <c r="S20" s="217"/>
      <c r="T20" s="217"/>
      <c r="U20" s="217"/>
      <c r="V20" s="217"/>
      <c r="W20" s="217"/>
      <c r="X20" s="217"/>
      <c r="Y20" s="279"/>
      <c r="Z20" s="282">
        <v>0</v>
      </c>
      <c r="AA20" s="282"/>
      <c r="AB20" s="282"/>
      <c r="AC20" s="282"/>
      <c r="AD20" s="287">
        <v>1781</v>
      </c>
      <c r="AE20" s="287"/>
      <c r="AF20" s="287"/>
      <c r="AG20" s="287"/>
      <c r="AH20" s="287"/>
      <c r="AI20" s="287"/>
      <c r="AJ20" s="287"/>
      <c r="AK20" s="287"/>
      <c r="AL20" s="283">
        <v>0.1</v>
      </c>
      <c r="AM20" s="238"/>
      <c r="AN20" s="238"/>
      <c r="AO20" s="296"/>
      <c r="AP20" s="261" t="s">
        <v>363</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5602206</v>
      </c>
      <c r="CS20" s="217"/>
      <c r="CT20" s="217"/>
      <c r="CU20" s="217"/>
      <c r="CV20" s="217"/>
      <c r="CW20" s="217"/>
      <c r="CX20" s="217"/>
      <c r="CY20" s="279"/>
      <c r="CZ20" s="282">
        <v>100</v>
      </c>
      <c r="DA20" s="282"/>
      <c r="DB20" s="282"/>
      <c r="DC20" s="282"/>
      <c r="DD20" s="288">
        <v>581758</v>
      </c>
      <c r="DE20" s="217"/>
      <c r="DF20" s="217"/>
      <c r="DG20" s="217"/>
      <c r="DH20" s="217"/>
      <c r="DI20" s="217"/>
      <c r="DJ20" s="217"/>
      <c r="DK20" s="217"/>
      <c r="DL20" s="217"/>
      <c r="DM20" s="217"/>
      <c r="DN20" s="217"/>
      <c r="DO20" s="217"/>
      <c r="DP20" s="279"/>
      <c r="DQ20" s="288">
        <v>3335022</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2045312</v>
      </c>
      <c r="S21" s="217"/>
      <c r="T21" s="217"/>
      <c r="U21" s="217"/>
      <c r="V21" s="217"/>
      <c r="W21" s="217"/>
      <c r="X21" s="217"/>
      <c r="Y21" s="279"/>
      <c r="Z21" s="282">
        <v>36</v>
      </c>
      <c r="AA21" s="282"/>
      <c r="AB21" s="282"/>
      <c r="AC21" s="282"/>
      <c r="AD21" s="287">
        <v>1887197</v>
      </c>
      <c r="AE21" s="287"/>
      <c r="AF21" s="287"/>
      <c r="AG21" s="287"/>
      <c r="AH21" s="287"/>
      <c r="AI21" s="287"/>
      <c r="AJ21" s="287"/>
      <c r="AK21" s="287"/>
      <c r="AL21" s="283">
        <v>67.7</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1887197</v>
      </c>
      <c r="S22" s="217"/>
      <c r="T22" s="217"/>
      <c r="U22" s="217"/>
      <c r="V22" s="217"/>
      <c r="W22" s="217"/>
      <c r="X22" s="217"/>
      <c r="Y22" s="279"/>
      <c r="Z22" s="282">
        <v>33.200000000000003</v>
      </c>
      <c r="AA22" s="282"/>
      <c r="AB22" s="282"/>
      <c r="AC22" s="282"/>
      <c r="AD22" s="287">
        <v>1887197</v>
      </c>
      <c r="AE22" s="287"/>
      <c r="AF22" s="287"/>
      <c r="AG22" s="287"/>
      <c r="AH22" s="287"/>
      <c r="AI22" s="287"/>
      <c r="AJ22" s="287"/>
      <c r="AK22" s="287"/>
      <c r="AL22" s="283">
        <v>67.7</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158115</v>
      </c>
      <c r="S23" s="217"/>
      <c r="T23" s="217"/>
      <c r="U23" s="217"/>
      <c r="V23" s="217"/>
      <c r="W23" s="217"/>
      <c r="X23" s="217"/>
      <c r="Y23" s="279"/>
      <c r="Z23" s="282">
        <v>2.8</v>
      </c>
      <c r="AA23" s="282"/>
      <c r="AB23" s="282"/>
      <c r="AC23" s="282"/>
      <c r="AD23" s="287" t="s">
        <v>198</v>
      </c>
      <c r="AE23" s="287"/>
      <c r="AF23" s="287"/>
      <c r="AG23" s="287"/>
      <c r="AH23" s="287"/>
      <c r="AI23" s="287"/>
      <c r="AJ23" s="287"/>
      <c r="AK23" s="287"/>
      <c r="AL23" s="283" t="s">
        <v>198</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372</v>
      </c>
      <c r="DA23" s="139"/>
      <c r="DB23" s="139"/>
      <c r="DC23" s="144"/>
      <c r="DD23" s="182" t="s">
        <v>295</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2098777</v>
      </c>
      <c r="CS24" s="276"/>
      <c r="CT24" s="276"/>
      <c r="CU24" s="276"/>
      <c r="CV24" s="276"/>
      <c r="CW24" s="276"/>
      <c r="CX24" s="276"/>
      <c r="CY24" s="278"/>
      <c r="CZ24" s="291">
        <v>37.5</v>
      </c>
      <c r="DA24" s="293"/>
      <c r="DB24" s="293"/>
      <c r="DC24" s="337"/>
      <c r="DD24" s="341">
        <v>1582881</v>
      </c>
      <c r="DE24" s="276"/>
      <c r="DF24" s="276"/>
      <c r="DG24" s="276"/>
      <c r="DH24" s="276"/>
      <c r="DI24" s="276"/>
      <c r="DJ24" s="276"/>
      <c r="DK24" s="278"/>
      <c r="DL24" s="341">
        <v>1441730</v>
      </c>
      <c r="DM24" s="276"/>
      <c r="DN24" s="276"/>
      <c r="DO24" s="276"/>
      <c r="DP24" s="276"/>
      <c r="DQ24" s="276"/>
      <c r="DR24" s="276"/>
      <c r="DS24" s="276"/>
      <c r="DT24" s="276"/>
      <c r="DU24" s="276"/>
      <c r="DV24" s="278"/>
      <c r="DW24" s="291">
        <v>51.7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2943908</v>
      </c>
      <c r="S25" s="217"/>
      <c r="T25" s="217"/>
      <c r="U25" s="217"/>
      <c r="V25" s="217"/>
      <c r="W25" s="217"/>
      <c r="X25" s="217"/>
      <c r="Y25" s="279"/>
      <c r="Z25" s="282">
        <v>51.8</v>
      </c>
      <c r="AA25" s="282"/>
      <c r="AB25" s="282"/>
      <c r="AC25" s="282"/>
      <c r="AD25" s="287">
        <v>2785793</v>
      </c>
      <c r="AE25" s="287"/>
      <c r="AF25" s="287"/>
      <c r="AG25" s="287"/>
      <c r="AH25" s="287"/>
      <c r="AI25" s="287"/>
      <c r="AJ25" s="287"/>
      <c r="AK25" s="287"/>
      <c r="AL25" s="283">
        <v>100</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920993</v>
      </c>
      <c r="CS25" s="313"/>
      <c r="CT25" s="313"/>
      <c r="CU25" s="313"/>
      <c r="CV25" s="313"/>
      <c r="CW25" s="313"/>
      <c r="CX25" s="313"/>
      <c r="CY25" s="332"/>
      <c r="CZ25" s="283">
        <v>16.399999999999999</v>
      </c>
      <c r="DA25" s="335"/>
      <c r="DB25" s="335"/>
      <c r="DC25" s="338"/>
      <c r="DD25" s="288">
        <v>779110</v>
      </c>
      <c r="DE25" s="313"/>
      <c r="DF25" s="313"/>
      <c r="DG25" s="313"/>
      <c r="DH25" s="313"/>
      <c r="DI25" s="313"/>
      <c r="DJ25" s="313"/>
      <c r="DK25" s="332"/>
      <c r="DL25" s="288">
        <v>772115</v>
      </c>
      <c r="DM25" s="313"/>
      <c r="DN25" s="313"/>
      <c r="DO25" s="313"/>
      <c r="DP25" s="313"/>
      <c r="DQ25" s="313"/>
      <c r="DR25" s="313"/>
      <c r="DS25" s="313"/>
      <c r="DT25" s="313"/>
      <c r="DU25" s="313"/>
      <c r="DV25" s="332"/>
      <c r="DW25" s="283">
        <v>27.7</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808</v>
      </c>
      <c r="S26" s="217"/>
      <c r="T26" s="217"/>
      <c r="U26" s="217"/>
      <c r="V26" s="217"/>
      <c r="W26" s="217"/>
      <c r="X26" s="217"/>
      <c r="Y26" s="279"/>
      <c r="Z26" s="282">
        <v>0</v>
      </c>
      <c r="AA26" s="282"/>
      <c r="AB26" s="282"/>
      <c r="AC26" s="282"/>
      <c r="AD26" s="287">
        <v>808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459324</v>
      </c>
      <c r="CS26" s="217"/>
      <c r="CT26" s="217"/>
      <c r="CU26" s="217"/>
      <c r="CV26" s="217"/>
      <c r="CW26" s="217"/>
      <c r="CX26" s="217"/>
      <c r="CY26" s="279"/>
      <c r="CZ26" s="283">
        <v>8.1999999999999993</v>
      </c>
      <c r="DA26" s="335"/>
      <c r="DB26" s="335"/>
      <c r="DC26" s="338"/>
      <c r="DD26" s="288">
        <v>420606</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5096</v>
      </c>
      <c r="S27" s="217"/>
      <c r="T27" s="217"/>
      <c r="U27" s="217"/>
      <c r="V27" s="217"/>
      <c r="W27" s="217"/>
      <c r="X27" s="217"/>
      <c r="Y27" s="279"/>
      <c r="Z27" s="282">
        <v>0.1</v>
      </c>
      <c r="AA27" s="282"/>
      <c r="AB27" s="282"/>
      <c r="AC27" s="282"/>
      <c r="AD27" s="287" t="s">
        <v>198</v>
      </c>
      <c r="AE27" s="287"/>
      <c r="AF27" s="287"/>
      <c r="AG27" s="287"/>
      <c r="AH27" s="287"/>
      <c r="AI27" s="287"/>
      <c r="AJ27" s="287"/>
      <c r="AK27" s="287"/>
      <c r="AL27" s="283" t="s">
        <v>198</v>
      </c>
      <c r="AM27" s="238"/>
      <c r="AN27" s="238"/>
      <c r="AO27" s="296"/>
      <c r="AP27" s="261" t="s">
        <v>386</v>
      </c>
      <c r="AQ27" s="1"/>
      <c r="AR27" s="1"/>
      <c r="AS27" s="1"/>
      <c r="AT27" s="1"/>
      <c r="AU27" s="1"/>
      <c r="AV27" s="1"/>
      <c r="AW27" s="1"/>
      <c r="AX27" s="1"/>
      <c r="AY27" s="1"/>
      <c r="AZ27" s="1"/>
      <c r="BA27" s="1"/>
      <c r="BB27" s="1"/>
      <c r="BC27" s="1"/>
      <c r="BD27" s="1"/>
      <c r="BE27" s="1"/>
      <c r="BF27" s="269"/>
      <c r="BG27" s="274">
        <v>652387</v>
      </c>
      <c r="BH27" s="217"/>
      <c r="BI27" s="217"/>
      <c r="BJ27" s="217"/>
      <c r="BK27" s="217"/>
      <c r="BL27" s="217"/>
      <c r="BM27" s="217"/>
      <c r="BN27" s="279"/>
      <c r="BO27" s="282">
        <v>100</v>
      </c>
      <c r="BP27" s="282"/>
      <c r="BQ27" s="282"/>
      <c r="BR27" s="282"/>
      <c r="BS27" s="287" t="s">
        <v>198</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696270</v>
      </c>
      <c r="CS27" s="313"/>
      <c r="CT27" s="313"/>
      <c r="CU27" s="313"/>
      <c r="CV27" s="313"/>
      <c r="CW27" s="313"/>
      <c r="CX27" s="313"/>
      <c r="CY27" s="332"/>
      <c r="CZ27" s="283">
        <v>12.4</v>
      </c>
      <c r="DA27" s="335"/>
      <c r="DB27" s="335"/>
      <c r="DC27" s="338"/>
      <c r="DD27" s="288">
        <v>340963</v>
      </c>
      <c r="DE27" s="313"/>
      <c r="DF27" s="313"/>
      <c r="DG27" s="313"/>
      <c r="DH27" s="313"/>
      <c r="DI27" s="313"/>
      <c r="DJ27" s="313"/>
      <c r="DK27" s="332"/>
      <c r="DL27" s="288">
        <v>206807</v>
      </c>
      <c r="DM27" s="313"/>
      <c r="DN27" s="313"/>
      <c r="DO27" s="313"/>
      <c r="DP27" s="313"/>
      <c r="DQ27" s="313"/>
      <c r="DR27" s="313"/>
      <c r="DS27" s="313"/>
      <c r="DT27" s="313"/>
      <c r="DU27" s="313"/>
      <c r="DV27" s="332"/>
      <c r="DW27" s="283">
        <v>7.4</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126754</v>
      </c>
      <c r="S28" s="217"/>
      <c r="T28" s="217"/>
      <c r="U28" s="217"/>
      <c r="V28" s="217"/>
      <c r="W28" s="217"/>
      <c r="X28" s="217"/>
      <c r="Y28" s="279"/>
      <c r="Z28" s="282">
        <v>2.2000000000000002</v>
      </c>
      <c r="AA28" s="282"/>
      <c r="AB28" s="282"/>
      <c r="AC28" s="282"/>
      <c r="AD28" s="287" t="s">
        <v>198</v>
      </c>
      <c r="AE28" s="287"/>
      <c r="AF28" s="287"/>
      <c r="AG28" s="287"/>
      <c r="AH28" s="287"/>
      <c r="AI28" s="287"/>
      <c r="AJ28" s="287"/>
      <c r="AK28" s="287"/>
      <c r="AL28" s="283" t="s">
        <v>198</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481514</v>
      </c>
      <c r="CS28" s="217"/>
      <c r="CT28" s="217"/>
      <c r="CU28" s="217"/>
      <c r="CV28" s="217"/>
      <c r="CW28" s="217"/>
      <c r="CX28" s="217"/>
      <c r="CY28" s="279"/>
      <c r="CZ28" s="283">
        <v>8.6</v>
      </c>
      <c r="DA28" s="335"/>
      <c r="DB28" s="335"/>
      <c r="DC28" s="338"/>
      <c r="DD28" s="288">
        <v>462808</v>
      </c>
      <c r="DE28" s="217"/>
      <c r="DF28" s="217"/>
      <c r="DG28" s="217"/>
      <c r="DH28" s="217"/>
      <c r="DI28" s="217"/>
      <c r="DJ28" s="217"/>
      <c r="DK28" s="279"/>
      <c r="DL28" s="288">
        <v>462808</v>
      </c>
      <c r="DM28" s="217"/>
      <c r="DN28" s="217"/>
      <c r="DO28" s="217"/>
      <c r="DP28" s="217"/>
      <c r="DQ28" s="217"/>
      <c r="DR28" s="217"/>
      <c r="DS28" s="217"/>
      <c r="DT28" s="217"/>
      <c r="DU28" s="217"/>
      <c r="DV28" s="279"/>
      <c r="DW28" s="283">
        <v>16.600000000000001</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4089</v>
      </c>
      <c r="S29" s="217"/>
      <c r="T29" s="217"/>
      <c r="U29" s="217"/>
      <c r="V29" s="217"/>
      <c r="W29" s="217"/>
      <c r="X29" s="217"/>
      <c r="Y29" s="279"/>
      <c r="Z29" s="282">
        <v>0.1</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481514</v>
      </c>
      <c r="CS29" s="313"/>
      <c r="CT29" s="313"/>
      <c r="CU29" s="313"/>
      <c r="CV29" s="313"/>
      <c r="CW29" s="313"/>
      <c r="CX29" s="313"/>
      <c r="CY29" s="332"/>
      <c r="CZ29" s="283">
        <v>8.6</v>
      </c>
      <c r="DA29" s="335"/>
      <c r="DB29" s="335"/>
      <c r="DC29" s="338"/>
      <c r="DD29" s="288">
        <v>462808</v>
      </c>
      <c r="DE29" s="313"/>
      <c r="DF29" s="313"/>
      <c r="DG29" s="313"/>
      <c r="DH29" s="313"/>
      <c r="DI29" s="313"/>
      <c r="DJ29" s="313"/>
      <c r="DK29" s="332"/>
      <c r="DL29" s="288">
        <v>462808</v>
      </c>
      <c r="DM29" s="313"/>
      <c r="DN29" s="313"/>
      <c r="DO29" s="313"/>
      <c r="DP29" s="313"/>
      <c r="DQ29" s="313"/>
      <c r="DR29" s="313"/>
      <c r="DS29" s="313"/>
      <c r="DT29" s="313"/>
      <c r="DU29" s="313"/>
      <c r="DV29" s="332"/>
      <c r="DW29" s="283">
        <v>16.600000000000001</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714239</v>
      </c>
      <c r="S30" s="217"/>
      <c r="T30" s="217"/>
      <c r="U30" s="217"/>
      <c r="V30" s="217"/>
      <c r="W30" s="217"/>
      <c r="X30" s="217"/>
      <c r="Y30" s="279"/>
      <c r="Z30" s="282">
        <v>12.6</v>
      </c>
      <c r="AA30" s="282"/>
      <c r="AB30" s="282"/>
      <c r="AC30" s="282"/>
      <c r="AD30" s="287" t="s">
        <v>198</v>
      </c>
      <c r="AE30" s="287"/>
      <c r="AF30" s="287"/>
      <c r="AG30" s="287"/>
      <c r="AH30" s="287"/>
      <c r="AI30" s="287"/>
      <c r="AJ30" s="287"/>
      <c r="AK30" s="287"/>
      <c r="AL30" s="283" t="s">
        <v>198</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467887</v>
      </c>
      <c r="CS30" s="217"/>
      <c r="CT30" s="217"/>
      <c r="CU30" s="217"/>
      <c r="CV30" s="217"/>
      <c r="CW30" s="217"/>
      <c r="CX30" s="217"/>
      <c r="CY30" s="279"/>
      <c r="CZ30" s="283">
        <v>8.4</v>
      </c>
      <c r="DA30" s="335"/>
      <c r="DB30" s="335"/>
      <c r="DC30" s="338"/>
      <c r="DD30" s="288">
        <v>450362</v>
      </c>
      <c r="DE30" s="217"/>
      <c r="DF30" s="217"/>
      <c r="DG30" s="217"/>
      <c r="DH30" s="217"/>
      <c r="DI30" s="217"/>
      <c r="DJ30" s="217"/>
      <c r="DK30" s="279"/>
      <c r="DL30" s="288">
        <v>450362</v>
      </c>
      <c r="DM30" s="217"/>
      <c r="DN30" s="217"/>
      <c r="DO30" s="217"/>
      <c r="DP30" s="217"/>
      <c r="DQ30" s="217"/>
      <c r="DR30" s="217"/>
      <c r="DS30" s="217"/>
      <c r="DT30" s="217"/>
      <c r="DU30" s="217"/>
      <c r="DV30" s="279"/>
      <c r="DW30" s="283">
        <v>16.2</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4</v>
      </c>
      <c r="AQ31" s="178"/>
      <c r="AR31" s="178"/>
      <c r="AS31" s="178"/>
      <c r="AT31" s="306" t="s">
        <v>392</v>
      </c>
      <c r="AU31" s="265"/>
      <c r="AV31" s="265"/>
      <c r="AW31" s="265"/>
      <c r="AX31" s="260" t="s">
        <v>271</v>
      </c>
      <c r="AY31" s="265"/>
      <c r="AZ31" s="265"/>
      <c r="BA31" s="265"/>
      <c r="BB31" s="265"/>
      <c r="BC31" s="265"/>
      <c r="BD31" s="265"/>
      <c r="BE31" s="265"/>
      <c r="BF31" s="268"/>
      <c r="BG31" s="318">
        <v>98.8</v>
      </c>
      <c r="BH31" s="322"/>
      <c r="BI31" s="322"/>
      <c r="BJ31" s="322"/>
      <c r="BK31" s="322"/>
      <c r="BL31" s="322"/>
      <c r="BM31" s="293">
        <v>94.9</v>
      </c>
      <c r="BN31" s="322"/>
      <c r="BO31" s="322"/>
      <c r="BP31" s="322"/>
      <c r="BQ31" s="324"/>
      <c r="BR31" s="318">
        <v>98.8</v>
      </c>
      <c r="BS31" s="322"/>
      <c r="BT31" s="322"/>
      <c r="BU31" s="322"/>
      <c r="BV31" s="322"/>
      <c r="BW31" s="322"/>
      <c r="BX31" s="293">
        <v>94.6</v>
      </c>
      <c r="BY31" s="322"/>
      <c r="BZ31" s="322"/>
      <c r="CA31" s="322"/>
      <c r="CB31" s="324"/>
      <c r="CD31" s="134"/>
      <c r="CE31" s="42"/>
      <c r="CF31" s="261" t="s">
        <v>311</v>
      </c>
      <c r="CG31" s="1"/>
      <c r="CH31" s="1"/>
      <c r="CI31" s="1"/>
      <c r="CJ31" s="1"/>
      <c r="CK31" s="1"/>
      <c r="CL31" s="1"/>
      <c r="CM31" s="1"/>
      <c r="CN31" s="1"/>
      <c r="CO31" s="1"/>
      <c r="CP31" s="1"/>
      <c r="CQ31" s="269"/>
      <c r="CR31" s="274">
        <v>13627</v>
      </c>
      <c r="CS31" s="313"/>
      <c r="CT31" s="313"/>
      <c r="CU31" s="313"/>
      <c r="CV31" s="313"/>
      <c r="CW31" s="313"/>
      <c r="CX31" s="313"/>
      <c r="CY31" s="332"/>
      <c r="CZ31" s="283">
        <v>0.2</v>
      </c>
      <c r="DA31" s="335"/>
      <c r="DB31" s="335"/>
      <c r="DC31" s="338"/>
      <c r="DD31" s="288">
        <v>12446</v>
      </c>
      <c r="DE31" s="313"/>
      <c r="DF31" s="313"/>
      <c r="DG31" s="313"/>
      <c r="DH31" s="313"/>
      <c r="DI31" s="313"/>
      <c r="DJ31" s="313"/>
      <c r="DK31" s="332"/>
      <c r="DL31" s="288">
        <v>12446</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413757</v>
      </c>
      <c r="S32" s="217"/>
      <c r="T32" s="217"/>
      <c r="U32" s="217"/>
      <c r="V32" s="217"/>
      <c r="W32" s="217"/>
      <c r="X32" s="217"/>
      <c r="Y32" s="279"/>
      <c r="Z32" s="282">
        <v>7.3</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241</v>
      </c>
      <c r="AX32" s="261" t="s">
        <v>370</v>
      </c>
      <c r="AY32" s="1"/>
      <c r="AZ32" s="1"/>
      <c r="BA32" s="1"/>
      <c r="BB32" s="1"/>
      <c r="BC32" s="1"/>
      <c r="BD32" s="1"/>
      <c r="BE32" s="1"/>
      <c r="BF32" s="269"/>
      <c r="BG32" s="319">
        <v>99.3</v>
      </c>
      <c r="BH32" s="313"/>
      <c r="BI32" s="313"/>
      <c r="BJ32" s="313"/>
      <c r="BK32" s="313"/>
      <c r="BL32" s="313"/>
      <c r="BM32" s="238">
        <v>94.4</v>
      </c>
      <c r="BN32" s="313"/>
      <c r="BO32" s="313"/>
      <c r="BP32" s="313"/>
      <c r="BQ32" s="316"/>
      <c r="BR32" s="319">
        <v>98.7</v>
      </c>
      <c r="BS32" s="313"/>
      <c r="BT32" s="313"/>
      <c r="BU32" s="313"/>
      <c r="BV32" s="313"/>
      <c r="BW32" s="313"/>
      <c r="BX32" s="238">
        <v>93.6</v>
      </c>
      <c r="BY32" s="313"/>
      <c r="BZ32" s="313"/>
      <c r="CA32" s="313"/>
      <c r="CB32" s="316"/>
      <c r="CD32" s="135"/>
      <c r="CE32" s="142"/>
      <c r="CF32" s="261" t="s">
        <v>394</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12539</v>
      </c>
      <c r="S33" s="217"/>
      <c r="T33" s="217"/>
      <c r="U33" s="217"/>
      <c r="V33" s="217"/>
      <c r="W33" s="217"/>
      <c r="X33" s="217"/>
      <c r="Y33" s="279"/>
      <c r="Z33" s="282">
        <v>0.2</v>
      </c>
      <c r="AA33" s="282"/>
      <c r="AB33" s="282"/>
      <c r="AC33" s="282"/>
      <c r="AD33" s="287" t="s">
        <v>198</v>
      </c>
      <c r="AE33" s="287"/>
      <c r="AF33" s="287"/>
      <c r="AG33" s="287"/>
      <c r="AH33" s="287"/>
      <c r="AI33" s="287"/>
      <c r="AJ33" s="287"/>
      <c r="AK33" s="287"/>
      <c r="AL33" s="283" t="s">
        <v>198</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98.4</v>
      </c>
      <c r="BH33" s="312"/>
      <c r="BI33" s="312"/>
      <c r="BJ33" s="312"/>
      <c r="BK33" s="312"/>
      <c r="BL33" s="312"/>
      <c r="BM33" s="294">
        <v>94.7</v>
      </c>
      <c r="BN33" s="312"/>
      <c r="BO33" s="312"/>
      <c r="BP33" s="312"/>
      <c r="BQ33" s="317"/>
      <c r="BR33" s="320">
        <v>98.7</v>
      </c>
      <c r="BS33" s="312"/>
      <c r="BT33" s="312"/>
      <c r="BU33" s="312"/>
      <c r="BV33" s="312"/>
      <c r="BW33" s="312"/>
      <c r="BX33" s="294">
        <v>94.8</v>
      </c>
      <c r="BY33" s="312"/>
      <c r="BZ33" s="312"/>
      <c r="CA33" s="312"/>
      <c r="CB33" s="317"/>
      <c r="CD33" s="261" t="s">
        <v>396</v>
      </c>
      <c r="CE33" s="1"/>
      <c r="CF33" s="1"/>
      <c r="CG33" s="1"/>
      <c r="CH33" s="1"/>
      <c r="CI33" s="1"/>
      <c r="CJ33" s="1"/>
      <c r="CK33" s="1"/>
      <c r="CL33" s="1"/>
      <c r="CM33" s="1"/>
      <c r="CN33" s="1"/>
      <c r="CO33" s="1"/>
      <c r="CP33" s="1"/>
      <c r="CQ33" s="269"/>
      <c r="CR33" s="274">
        <v>2784501</v>
      </c>
      <c r="CS33" s="313"/>
      <c r="CT33" s="313"/>
      <c r="CU33" s="313"/>
      <c r="CV33" s="313"/>
      <c r="CW33" s="313"/>
      <c r="CX33" s="313"/>
      <c r="CY33" s="332"/>
      <c r="CZ33" s="283">
        <v>49.7</v>
      </c>
      <c r="DA33" s="335"/>
      <c r="DB33" s="335"/>
      <c r="DC33" s="338"/>
      <c r="DD33" s="288">
        <v>1565388</v>
      </c>
      <c r="DE33" s="313"/>
      <c r="DF33" s="313"/>
      <c r="DG33" s="313"/>
      <c r="DH33" s="313"/>
      <c r="DI33" s="313"/>
      <c r="DJ33" s="313"/>
      <c r="DK33" s="332"/>
      <c r="DL33" s="288">
        <v>1119105</v>
      </c>
      <c r="DM33" s="313"/>
      <c r="DN33" s="313"/>
      <c r="DO33" s="313"/>
      <c r="DP33" s="313"/>
      <c r="DQ33" s="313"/>
      <c r="DR33" s="313"/>
      <c r="DS33" s="313"/>
      <c r="DT33" s="313"/>
      <c r="DU33" s="313"/>
      <c r="DV33" s="332"/>
      <c r="DW33" s="283">
        <v>40.1</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554623</v>
      </c>
      <c r="S34" s="217"/>
      <c r="T34" s="217"/>
      <c r="U34" s="217"/>
      <c r="V34" s="217"/>
      <c r="W34" s="217"/>
      <c r="X34" s="217"/>
      <c r="Y34" s="279"/>
      <c r="Z34" s="282">
        <v>9.8000000000000007</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1052876</v>
      </c>
      <c r="CS34" s="217"/>
      <c r="CT34" s="217"/>
      <c r="CU34" s="217"/>
      <c r="CV34" s="217"/>
      <c r="CW34" s="217"/>
      <c r="CX34" s="217"/>
      <c r="CY34" s="279"/>
      <c r="CZ34" s="283">
        <v>18.8</v>
      </c>
      <c r="DA34" s="335"/>
      <c r="DB34" s="335"/>
      <c r="DC34" s="338"/>
      <c r="DD34" s="288">
        <v>536626</v>
      </c>
      <c r="DE34" s="217"/>
      <c r="DF34" s="217"/>
      <c r="DG34" s="217"/>
      <c r="DH34" s="217"/>
      <c r="DI34" s="217"/>
      <c r="DJ34" s="217"/>
      <c r="DK34" s="279"/>
      <c r="DL34" s="288">
        <v>397096</v>
      </c>
      <c r="DM34" s="217"/>
      <c r="DN34" s="217"/>
      <c r="DO34" s="217"/>
      <c r="DP34" s="217"/>
      <c r="DQ34" s="217"/>
      <c r="DR34" s="217"/>
      <c r="DS34" s="217"/>
      <c r="DT34" s="217"/>
      <c r="DU34" s="217"/>
      <c r="DV34" s="279"/>
      <c r="DW34" s="283">
        <v>14.2</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303303</v>
      </c>
      <c r="S35" s="217"/>
      <c r="T35" s="217"/>
      <c r="U35" s="217"/>
      <c r="V35" s="217"/>
      <c r="W35" s="217"/>
      <c r="X35" s="217"/>
      <c r="Y35" s="279"/>
      <c r="Z35" s="282">
        <v>5.3</v>
      </c>
      <c r="AA35" s="282"/>
      <c r="AB35" s="282"/>
      <c r="AC35" s="282"/>
      <c r="AD35" s="287" t="s">
        <v>198</v>
      </c>
      <c r="AE35" s="287"/>
      <c r="AF35" s="287"/>
      <c r="AG35" s="287"/>
      <c r="AH35" s="287"/>
      <c r="AI35" s="287"/>
      <c r="AJ35" s="287"/>
      <c r="AK35" s="287"/>
      <c r="AL35" s="283" t="s">
        <v>198</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31781</v>
      </c>
      <c r="CS35" s="313"/>
      <c r="CT35" s="313"/>
      <c r="CU35" s="313"/>
      <c r="CV35" s="313"/>
      <c r="CW35" s="313"/>
      <c r="CX35" s="313"/>
      <c r="CY35" s="332"/>
      <c r="CZ35" s="283">
        <v>0.6</v>
      </c>
      <c r="DA35" s="335"/>
      <c r="DB35" s="335"/>
      <c r="DC35" s="338"/>
      <c r="DD35" s="288">
        <v>11840</v>
      </c>
      <c r="DE35" s="313"/>
      <c r="DF35" s="313"/>
      <c r="DG35" s="313"/>
      <c r="DH35" s="313"/>
      <c r="DI35" s="313"/>
      <c r="DJ35" s="313"/>
      <c r="DK35" s="332"/>
      <c r="DL35" s="288">
        <v>11582</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275570</v>
      </c>
      <c r="S36" s="217"/>
      <c r="T36" s="217"/>
      <c r="U36" s="217"/>
      <c r="V36" s="217"/>
      <c r="W36" s="217"/>
      <c r="X36" s="217"/>
      <c r="Y36" s="279"/>
      <c r="Z36" s="282">
        <v>4.8</v>
      </c>
      <c r="AA36" s="282"/>
      <c r="AB36" s="282"/>
      <c r="AC36" s="282"/>
      <c r="AD36" s="287" t="s">
        <v>198</v>
      </c>
      <c r="AE36" s="287"/>
      <c r="AF36" s="287"/>
      <c r="AG36" s="287"/>
      <c r="AH36" s="287"/>
      <c r="AI36" s="287"/>
      <c r="AJ36" s="287"/>
      <c r="AK36" s="287"/>
      <c r="AL36" s="283" t="s">
        <v>198</v>
      </c>
      <c r="AM36" s="238"/>
      <c r="AN36" s="238"/>
      <c r="AO36" s="296"/>
      <c r="AP36" s="95"/>
      <c r="AQ36" s="301" t="s">
        <v>386</v>
      </c>
      <c r="AR36" s="304"/>
      <c r="AS36" s="304"/>
      <c r="AT36" s="304"/>
      <c r="AU36" s="304"/>
      <c r="AV36" s="304"/>
      <c r="AW36" s="304"/>
      <c r="AX36" s="304"/>
      <c r="AY36" s="309"/>
      <c r="AZ36" s="273">
        <v>508141</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44540</v>
      </c>
      <c r="BW36" s="276"/>
      <c r="BX36" s="276"/>
      <c r="BY36" s="276"/>
      <c r="BZ36" s="276"/>
      <c r="CA36" s="276"/>
      <c r="CB36" s="315"/>
      <c r="CD36" s="261" t="s">
        <v>28</v>
      </c>
      <c r="CE36" s="1"/>
      <c r="CF36" s="1"/>
      <c r="CG36" s="1"/>
      <c r="CH36" s="1"/>
      <c r="CI36" s="1"/>
      <c r="CJ36" s="1"/>
      <c r="CK36" s="1"/>
      <c r="CL36" s="1"/>
      <c r="CM36" s="1"/>
      <c r="CN36" s="1"/>
      <c r="CO36" s="1"/>
      <c r="CP36" s="1"/>
      <c r="CQ36" s="269"/>
      <c r="CR36" s="274">
        <v>786017</v>
      </c>
      <c r="CS36" s="217"/>
      <c r="CT36" s="217"/>
      <c r="CU36" s="217"/>
      <c r="CV36" s="217"/>
      <c r="CW36" s="217"/>
      <c r="CX36" s="217"/>
      <c r="CY36" s="279"/>
      <c r="CZ36" s="283">
        <v>14</v>
      </c>
      <c r="DA36" s="335"/>
      <c r="DB36" s="335"/>
      <c r="DC36" s="338"/>
      <c r="DD36" s="288">
        <v>486388</v>
      </c>
      <c r="DE36" s="217"/>
      <c r="DF36" s="217"/>
      <c r="DG36" s="217"/>
      <c r="DH36" s="217"/>
      <c r="DI36" s="217"/>
      <c r="DJ36" s="217"/>
      <c r="DK36" s="279"/>
      <c r="DL36" s="288">
        <v>361049</v>
      </c>
      <c r="DM36" s="217"/>
      <c r="DN36" s="217"/>
      <c r="DO36" s="217"/>
      <c r="DP36" s="217"/>
      <c r="DQ36" s="217"/>
      <c r="DR36" s="217"/>
      <c r="DS36" s="217"/>
      <c r="DT36" s="217"/>
      <c r="DU36" s="217"/>
      <c r="DV36" s="279"/>
      <c r="DW36" s="283">
        <v>12.9</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65582</v>
      </c>
      <c r="S37" s="217"/>
      <c r="T37" s="217"/>
      <c r="U37" s="217"/>
      <c r="V37" s="217"/>
      <c r="W37" s="217"/>
      <c r="X37" s="217"/>
      <c r="Y37" s="279"/>
      <c r="Z37" s="282">
        <v>1.2</v>
      </c>
      <c r="AA37" s="282"/>
      <c r="AB37" s="282"/>
      <c r="AC37" s="282"/>
      <c r="AD37" s="287" t="s">
        <v>198</v>
      </c>
      <c r="AE37" s="287"/>
      <c r="AF37" s="287"/>
      <c r="AG37" s="287"/>
      <c r="AH37" s="287"/>
      <c r="AI37" s="287"/>
      <c r="AJ37" s="287"/>
      <c r="AK37" s="287"/>
      <c r="AL37" s="283" t="s">
        <v>198</v>
      </c>
      <c r="AM37" s="238"/>
      <c r="AN37" s="238"/>
      <c r="AO37" s="296"/>
      <c r="AQ37" s="302" t="s">
        <v>407</v>
      </c>
      <c r="AR37" s="111"/>
      <c r="AS37" s="111"/>
      <c r="AT37" s="111"/>
      <c r="AU37" s="111"/>
      <c r="AV37" s="111"/>
      <c r="AW37" s="111"/>
      <c r="AX37" s="111"/>
      <c r="AY37" s="310"/>
      <c r="AZ37" s="274">
        <v>110305</v>
      </c>
      <c r="BA37" s="217"/>
      <c r="BB37" s="217"/>
      <c r="BC37" s="217"/>
      <c r="BD37" s="313"/>
      <c r="BE37" s="313"/>
      <c r="BF37" s="316"/>
      <c r="BG37" s="261" t="s">
        <v>408</v>
      </c>
      <c r="BH37" s="1"/>
      <c r="BI37" s="1"/>
      <c r="BJ37" s="1"/>
      <c r="BK37" s="1"/>
      <c r="BL37" s="1"/>
      <c r="BM37" s="1"/>
      <c r="BN37" s="1"/>
      <c r="BO37" s="1"/>
      <c r="BP37" s="1"/>
      <c r="BQ37" s="1"/>
      <c r="BR37" s="1"/>
      <c r="BS37" s="1"/>
      <c r="BT37" s="1"/>
      <c r="BU37" s="269"/>
      <c r="BV37" s="274">
        <v>31910</v>
      </c>
      <c r="BW37" s="217"/>
      <c r="BX37" s="217"/>
      <c r="BY37" s="217"/>
      <c r="BZ37" s="217"/>
      <c r="CA37" s="217"/>
      <c r="CB37" s="326"/>
      <c r="CD37" s="261" t="s">
        <v>160</v>
      </c>
      <c r="CE37" s="1"/>
      <c r="CF37" s="1"/>
      <c r="CG37" s="1"/>
      <c r="CH37" s="1"/>
      <c r="CI37" s="1"/>
      <c r="CJ37" s="1"/>
      <c r="CK37" s="1"/>
      <c r="CL37" s="1"/>
      <c r="CM37" s="1"/>
      <c r="CN37" s="1"/>
      <c r="CO37" s="1"/>
      <c r="CP37" s="1"/>
      <c r="CQ37" s="269"/>
      <c r="CR37" s="274">
        <v>6421</v>
      </c>
      <c r="CS37" s="313"/>
      <c r="CT37" s="313"/>
      <c r="CU37" s="313"/>
      <c r="CV37" s="313"/>
      <c r="CW37" s="313"/>
      <c r="CX37" s="313"/>
      <c r="CY37" s="332"/>
      <c r="CZ37" s="283">
        <v>0.1</v>
      </c>
      <c r="DA37" s="335"/>
      <c r="DB37" s="335"/>
      <c r="DC37" s="338"/>
      <c r="DD37" s="288">
        <v>6286</v>
      </c>
      <c r="DE37" s="313"/>
      <c r="DF37" s="313"/>
      <c r="DG37" s="313"/>
      <c r="DH37" s="313"/>
      <c r="DI37" s="313"/>
      <c r="DJ37" s="313"/>
      <c r="DK37" s="332"/>
      <c r="DL37" s="288">
        <v>6286</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261700</v>
      </c>
      <c r="S38" s="217"/>
      <c r="T38" s="217"/>
      <c r="U38" s="217"/>
      <c r="V38" s="217"/>
      <c r="W38" s="217"/>
      <c r="X38" s="217"/>
      <c r="Y38" s="279"/>
      <c r="Z38" s="282">
        <v>4.5999999999999996</v>
      </c>
      <c r="AA38" s="282"/>
      <c r="AB38" s="282"/>
      <c r="AC38" s="282"/>
      <c r="AD38" s="287" t="s">
        <v>198</v>
      </c>
      <c r="AE38" s="287"/>
      <c r="AF38" s="287"/>
      <c r="AG38" s="287"/>
      <c r="AH38" s="287"/>
      <c r="AI38" s="287"/>
      <c r="AJ38" s="287"/>
      <c r="AK38" s="287"/>
      <c r="AL38" s="283" t="s">
        <v>198</v>
      </c>
      <c r="AM38" s="238"/>
      <c r="AN38" s="238"/>
      <c r="AO38" s="296"/>
      <c r="AQ38" s="302" t="s">
        <v>302</v>
      </c>
      <c r="AR38" s="111"/>
      <c r="AS38" s="111"/>
      <c r="AT38" s="111"/>
      <c r="AU38" s="111"/>
      <c r="AV38" s="111"/>
      <c r="AW38" s="111"/>
      <c r="AX38" s="111"/>
      <c r="AY38" s="310"/>
      <c r="AZ38" s="274">
        <v>1873</v>
      </c>
      <c r="BA38" s="217"/>
      <c r="BB38" s="217"/>
      <c r="BC38" s="217"/>
      <c r="BD38" s="313"/>
      <c r="BE38" s="313"/>
      <c r="BF38" s="316"/>
      <c r="BG38" s="261" t="s">
        <v>411</v>
      </c>
      <c r="BH38" s="1"/>
      <c r="BI38" s="1"/>
      <c r="BJ38" s="1"/>
      <c r="BK38" s="1"/>
      <c r="BL38" s="1"/>
      <c r="BM38" s="1"/>
      <c r="BN38" s="1"/>
      <c r="BO38" s="1"/>
      <c r="BP38" s="1"/>
      <c r="BQ38" s="1"/>
      <c r="BR38" s="1"/>
      <c r="BS38" s="1"/>
      <c r="BT38" s="1"/>
      <c r="BU38" s="269"/>
      <c r="BV38" s="274">
        <v>1165</v>
      </c>
      <c r="BW38" s="217"/>
      <c r="BX38" s="217"/>
      <c r="BY38" s="217"/>
      <c r="BZ38" s="217"/>
      <c r="CA38" s="217"/>
      <c r="CB38" s="326"/>
      <c r="CD38" s="261" t="s">
        <v>412</v>
      </c>
      <c r="CE38" s="1"/>
      <c r="CF38" s="1"/>
      <c r="CG38" s="1"/>
      <c r="CH38" s="1"/>
      <c r="CI38" s="1"/>
      <c r="CJ38" s="1"/>
      <c r="CK38" s="1"/>
      <c r="CL38" s="1"/>
      <c r="CM38" s="1"/>
      <c r="CN38" s="1"/>
      <c r="CO38" s="1"/>
      <c r="CP38" s="1"/>
      <c r="CQ38" s="269"/>
      <c r="CR38" s="274">
        <v>506268</v>
      </c>
      <c r="CS38" s="217"/>
      <c r="CT38" s="217"/>
      <c r="CU38" s="217"/>
      <c r="CV38" s="217"/>
      <c r="CW38" s="217"/>
      <c r="CX38" s="217"/>
      <c r="CY38" s="279"/>
      <c r="CZ38" s="283">
        <v>9</v>
      </c>
      <c r="DA38" s="335"/>
      <c r="DB38" s="335"/>
      <c r="DC38" s="338"/>
      <c r="DD38" s="288">
        <v>413255</v>
      </c>
      <c r="DE38" s="217"/>
      <c r="DF38" s="217"/>
      <c r="DG38" s="217"/>
      <c r="DH38" s="217"/>
      <c r="DI38" s="217"/>
      <c r="DJ38" s="217"/>
      <c r="DK38" s="279"/>
      <c r="DL38" s="288">
        <v>349378</v>
      </c>
      <c r="DM38" s="217"/>
      <c r="DN38" s="217"/>
      <c r="DO38" s="217"/>
      <c r="DP38" s="217"/>
      <c r="DQ38" s="217"/>
      <c r="DR38" s="217"/>
      <c r="DS38" s="217"/>
      <c r="DT38" s="217"/>
      <c r="DU38" s="217"/>
      <c r="DV38" s="279"/>
      <c r="DW38" s="283">
        <v>12.5</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414</v>
      </c>
      <c r="AR39" s="111"/>
      <c r="AS39" s="111"/>
      <c r="AT39" s="111"/>
      <c r="AU39" s="111"/>
      <c r="AV39" s="111"/>
      <c r="AW39" s="111"/>
      <c r="AX39" s="111"/>
      <c r="AY39" s="310"/>
      <c r="AZ39" s="274" t="s">
        <v>198</v>
      </c>
      <c r="BA39" s="217"/>
      <c r="BB39" s="217"/>
      <c r="BC39" s="217"/>
      <c r="BD39" s="313"/>
      <c r="BE39" s="313"/>
      <c r="BF39" s="316"/>
      <c r="BG39" s="261" t="s">
        <v>331</v>
      </c>
      <c r="BH39" s="1"/>
      <c r="BI39" s="1"/>
      <c r="BJ39" s="1"/>
      <c r="BK39" s="1"/>
      <c r="BL39" s="1"/>
      <c r="BM39" s="1"/>
      <c r="BN39" s="1"/>
      <c r="BO39" s="1"/>
      <c r="BP39" s="1"/>
      <c r="BQ39" s="1"/>
      <c r="BR39" s="1"/>
      <c r="BS39" s="1"/>
      <c r="BT39" s="1"/>
      <c r="BU39" s="269"/>
      <c r="BV39" s="274">
        <v>1934</v>
      </c>
      <c r="BW39" s="217"/>
      <c r="BX39" s="217"/>
      <c r="BY39" s="217"/>
      <c r="BZ39" s="217"/>
      <c r="CA39" s="217"/>
      <c r="CB39" s="326"/>
      <c r="CD39" s="261" t="s">
        <v>415</v>
      </c>
      <c r="CE39" s="1"/>
      <c r="CF39" s="1"/>
      <c r="CG39" s="1"/>
      <c r="CH39" s="1"/>
      <c r="CI39" s="1"/>
      <c r="CJ39" s="1"/>
      <c r="CK39" s="1"/>
      <c r="CL39" s="1"/>
      <c r="CM39" s="1"/>
      <c r="CN39" s="1"/>
      <c r="CO39" s="1"/>
      <c r="CP39" s="1"/>
      <c r="CQ39" s="269"/>
      <c r="CR39" s="274">
        <v>388559</v>
      </c>
      <c r="CS39" s="313"/>
      <c r="CT39" s="313"/>
      <c r="CU39" s="313"/>
      <c r="CV39" s="313"/>
      <c r="CW39" s="313"/>
      <c r="CX39" s="313"/>
      <c r="CY39" s="332"/>
      <c r="CZ39" s="283">
        <v>6.9</v>
      </c>
      <c r="DA39" s="335"/>
      <c r="DB39" s="335"/>
      <c r="DC39" s="338"/>
      <c r="DD39" s="288">
        <v>117279</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2000</v>
      </c>
      <c r="S40" s="217"/>
      <c r="T40" s="217"/>
      <c r="U40" s="217"/>
      <c r="V40" s="217"/>
      <c r="W40" s="217"/>
      <c r="X40" s="217"/>
      <c r="Y40" s="279"/>
      <c r="Z40" s="282">
        <v>0</v>
      </c>
      <c r="AA40" s="282"/>
      <c r="AB40" s="282"/>
      <c r="AC40" s="282"/>
      <c r="AD40" s="287" t="s">
        <v>198</v>
      </c>
      <c r="AE40" s="287"/>
      <c r="AF40" s="287"/>
      <c r="AG40" s="287"/>
      <c r="AH40" s="287"/>
      <c r="AI40" s="287"/>
      <c r="AJ40" s="287"/>
      <c r="AK40" s="287"/>
      <c r="AL40" s="283" t="s">
        <v>198</v>
      </c>
      <c r="AM40" s="238"/>
      <c r="AN40" s="238"/>
      <c r="AO40" s="296"/>
      <c r="AQ40" s="302" t="s">
        <v>421</v>
      </c>
      <c r="AR40" s="111"/>
      <c r="AS40" s="111"/>
      <c r="AT40" s="111"/>
      <c r="AU40" s="111"/>
      <c r="AV40" s="111"/>
      <c r="AW40" s="111"/>
      <c r="AX40" s="111"/>
      <c r="AY40" s="310"/>
      <c r="AZ40" s="274" t="s">
        <v>198</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107</v>
      </c>
      <c r="BW40" s="217"/>
      <c r="BX40" s="217"/>
      <c r="BY40" s="217"/>
      <c r="BZ40" s="217"/>
      <c r="CA40" s="217"/>
      <c r="CB40" s="326"/>
      <c r="CD40" s="261" t="s">
        <v>367</v>
      </c>
      <c r="CE40" s="1"/>
      <c r="CF40" s="1"/>
      <c r="CG40" s="1"/>
      <c r="CH40" s="1"/>
      <c r="CI40" s="1"/>
      <c r="CJ40" s="1"/>
      <c r="CK40" s="1"/>
      <c r="CL40" s="1"/>
      <c r="CM40" s="1"/>
      <c r="CN40" s="1"/>
      <c r="CO40" s="1"/>
      <c r="CP40" s="1"/>
      <c r="CQ40" s="269"/>
      <c r="CR40" s="274">
        <v>19000</v>
      </c>
      <c r="CS40" s="217"/>
      <c r="CT40" s="217"/>
      <c r="CU40" s="217"/>
      <c r="CV40" s="217"/>
      <c r="CW40" s="217"/>
      <c r="CX40" s="217"/>
      <c r="CY40" s="279"/>
      <c r="CZ40" s="283">
        <v>0.3</v>
      </c>
      <c r="DA40" s="335"/>
      <c r="DB40" s="335"/>
      <c r="DC40" s="338"/>
      <c r="DD40" s="288" t="s">
        <v>198</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5681968</v>
      </c>
      <c r="S41" s="277"/>
      <c r="T41" s="277"/>
      <c r="U41" s="277"/>
      <c r="V41" s="277"/>
      <c r="W41" s="277"/>
      <c r="X41" s="277"/>
      <c r="Y41" s="280"/>
      <c r="Z41" s="284">
        <v>100</v>
      </c>
      <c r="AA41" s="284"/>
      <c r="AB41" s="284"/>
      <c r="AC41" s="284"/>
      <c r="AD41" s="289">
        <v>2786601</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100489</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198</v>
      </c>
      <c r="BW41" s="217"/>
      <c r="BX41" s="217"/>
      <c r="BY41" s="217"/>
      <c r="BZ41" s="217"/>
      <c r="CA41" s="217"/>
      <c r="CB41" s="326"/>
      <c r="CD41" s="261" t="s">
        <v>282</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295474</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327</v>
      </c>
      <c r="BW42" s="277"/>
      <c r="BX42" s="277"/>
      <c r="BY42" s="277"/>
      <c r="BZ42" s="277"/>
      <c r="CA42" s="277"/>
      <c r="CB42" s="327"/>
      <c r="CD42" s="261" t="s">
        <v>275</v>
      </c>
      <c r="CE42" s="1"/>
      <c r="CF42" s="1"/>
      <c r="CG42" s="1"/>
      <c r="CH42" s="1"/>
      <c r="CI42" s="1"/>
      <c r="CJ42" s="1"/>
      <c r="CK42" s="1"/>
      <c r="CL42" s="1"/>
      <c r="CM42" s="1"/>
      <c r="CN42" s="1"/>
      <c r="CO42" s="1"/>
      <c r="CP42" s="1"/>
      <c r="CQ42" s="269"/>
      <c r="CR42" s="274">
        <v>718928</v>
      </c>
      <c r="CS42" s="313"/>
      <c r="CT42" s="313"/>
      <c r="CU42" s="313"/>
      <c r="CV42" s="313"/>
      <c r="CW42" s="313"/>
      <c r="CX42" s="313"/>
      <c r="CY42" s="332"/>
      <c r="CZ42" s="283">
        <v>12.8</v>
      </c>
      <c r="DA42" s="335"/>
      <c r="DB42" s="335"/>
      <c r="DC42" s="338"/>
      <c r="DD42" s="288">
        <v>186753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86</v>
      </c>
      <c r="CE43" s="1"/>
      <c r="CF43" s="1"/>
      <c r="CG43" s="1"/>
      <c r="CH43" s="1"/>
      <c r="CI43" s="1"/>
      <c r="CJ43" s="1"/>
      <c r="CK43" s="1"/>
      <c r="CL43" s="1"/>
      <c r="CM43" s="1"/>
      <c r="CN43" s="1"/>
      <c r="CO43" s="1"/>
      <c r="CP43" s="1"/>
      <c r="CQ43" s="269"/>
      <c r="CR43" s="274">
        <v>10294</v>
      </c>
      <c r="CS43" s="313"/>
      <c r="CT43" s="313"/>
      <c r="CU43" s="313"/>
      <c r="CV43" s="313"/>
      <c r="CW43" s="313"/>
      <c r="CX43" s="313"/>
      <c r="CY43" s="332"/>
      <c r="CZ43" s="283">
        <v>0.2</v>
      </c>
      <c r="DA43" s="335"/>
      <c r="DB43" s="335"/>
      <c r="DC43" s="338"/>
      <c r="DD43" s="288">
        <v>10294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428</v>
      </c>
      <c r="CG44" s="1"/>
      <c r="CH44" s="1"/>
      <c r="CI44" s="1"/>
      <c r="CJ44" s="1"/>
      <c r="CK44" s="1"/>
      <c r="CL44" s="1"/>
      <c r="CM44" s="1"/>
      <c r="CN44" s="1"/>
      <c r="CO44" s="1"/>
      <c r="CP44" s="1"/>
      <c r="CQ44" s="269"/>
      <c r="CR44" s="274">
        <v>581758</v>
      </c>
      <c r="CS44" s="217"/>
      <c r="CT44" s="217"/>
      <c r="CU44" s="217"/>
      <c r="CV44" s="217"/>
      <c r="CW44" s="217"/>
      <c r="CX44" s="217"/>
      <c r="CY44" s="279"/>
      <c r="CZ44" s="283">
        <v>10.4</v>
      </c>
      <c r="DA44" s="238"/>
      <c r="DB44" s="238"/>
      <c r="DC44" s="285"/>
      <c r="DD44" s="288">
        <v>156186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218526</v>
      </c>
      <c r="CS45" s="313"/>
      <c r="CT45" s="313"/>
      <c r="CU45" s="313"/>
      <c r="CV45" s="313"/>
      <c r="CW45" s="313"/>
      <c r="CX45" s="313"/>
      <c r="CY45" s="332"/>
      <c r="CZ45" s="283">
        <v>3.9</v>
      </c>
      <c r="DA45" s="335"/>
      <c r="DB45" s="335"/>
      <c r="DC45" s="338"/>
      <c r="DD45" s="288">
        <v>35389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363232</v>
      </c>
      <c r="CS46" s="217"/>
      <c r="CT46" s="217"/>
      <c r="CU46" s="217"/>
      <c r="CV46" s="217"/>
      <c r="CW46" s="217"/>
      <c r="CX46" s="217"/>
      <c r="CY46" s="279"/>
      <c r="CZ46" s="283">
        <v>6.5</v>
      </c>
      <c r="DA46" s="238"/>
      <c r="DB46" s="238"/>
      <c r="DC46" s="285"/>
      <c r="DD46" s="288">
        <v>120797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137170</v>
      </c>
      <c r="CS47" s="313"/>
      <c r="CT47" s="313"/>
      <c r="CU47" s="313"/>
      <c r="CV47" s="313"/>
      <c r="CW47" s="313"/>
      <c r="CX47" s="313"/>
      <c r="CY47" s="332"/>
      <c r="CZ47" s="283">
        <v>2.4</v>
      </c>
      <c r="DA47" s="335"/>
      <c r="DB47" s="335"/>
      <c r="DC47" s="338"/>
      <c r="DD47" s="288">
        <v>30567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162</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5602206</v>
      </c>
      <c r="CS49" s="312"/>
      <c r="CT49" s="312"/>
      <c r="CU49" s="312"/>
      <c r="CV49" s="312"/>
      <c r="CW49" s="312"/>
      <c r="CX49" s="312"/>
      <c r="CY49" s="333"/>
      <c r="CZ49" s="292">
        <v>100</v>
      </c>
      <c r="DA49" s="336"/>
      <c r="DB49" s="336"/>
      <c r="DC49" s="339"/>
      <c r="DD49" s="342">
        <v>3335022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HTy/yMEUsOGxhquuDJ2Dhx7bG/FGzafpthGg/bq5kSn3OfVF4/ShxLRWd+yDKksf/oSYKaaD7a0wlEK7Mjeag==" saltValue="hhX6zhRyQ5HGco+Y+BZC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244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179</v>
      </c>
      <c r="R5" s="447"/>
      <c r="S5" s="447"/>
      <c r="T5" s="447"/>
      <c r="U5" s="458"/>
      <c r="V5" s="435" t="s">
        <v>437</v>
      </c>
      <c r="W5" s="447"/>
      <c r="X5" s="447"/>
      <c r="Y5" s="447"/>
      <c r="Z5" s="458"/>
      <c r="AA5" s="435" t="s">
        <v>438</v>
      </c>
      <c r="AB5" s="447"/>
      <c r="AC5" s="447"/>
      <c r="AD5" s="447"/>
      <c r="AE5" s="447"/>
      <c r="AF5" s="504" t="s">
        <v>176</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318</v>
      </c>
      <c r="CN5" s="447"/>
      <c r="CO5" s="447"/>
      <c r="CP5" s="447"/>
      <c r="CQ5" s="458"/>
      <c r="CR5" s="435" t="s">
        <v>238</v>
      </c>
      <c r="CS5" s="447"/>
      <c r="CT5" s="447"/>
      <c r="CU5" s="447"/>
      <c r="CV5" s="458"/>
      <c r="CW5" s="435" t="s">
        <v>51</v>
      </c>
      <c r="CX5" s="447"/>
      <c r="CY5" s="447"/>
      <c r="CZ5" s="447"/>
      <c r="DA5" s="458"/>
      <c r="DB5" s="435" t="s">
        <v>445</v>
      </c>
      <c r="DC5" s="447"/>
      <c r="DD5" s="447"/>
      <c r="DE5" s="447"/>
      <c r="DF5" s="458"/>
      <c r="DG5" s="700" t="s">
        <v>235</v>
      </c>
      <c r="DH5" s="703"/>
      <c r="DI5" s="703"/>
      <c r="DJ5" s="703"/>
      <c r="DK5" s="708"/>
      <c r="DL5" s="700" t="s">
        <v>448</v>
      </c>
      <c r="DM5" s="703"/>
      <c r="DN5" s="703"/>
      <c r="DO5" s="703"/>
      <c r="DP5" s="708"/>
      <c r="DQ5" s="435" t="s">
        <v>449</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261</v>
      </c>
      <c r="C7" s="419"/>
      <c r="D7" s="419"/>
      <c r="E7" s="419"/>
      <c r="F7" s="419"/>
      <c r="G7" s="419"/>
      <c r="H7" s="419"/>
      <c r="I7" s="419"/>
      <c r="J7" s="419"/>
      <c r="K7" s="419"/>
      <c r="L7" s="419"/>
      <c r="M7" s="419"/>
      <c r="N7" s="419"/>
      <c r="O7" s="419"/>
      <c r="P7" s="431"/>
      <c r="Q7" s="437">
        <v>5682</v>
      </c>
      <c r="R7" s="449"/>
      <c r="S7" s="449"/>
      <c r="T7" s="449"/>
      <c r="U7" s="449"/>
      <c r="V7" s="449">
        <v>5602</v>
      </c>
      <c r="W7" s="449"/>
      <c r="X7" s="449"/>
      <c r="Y7" s="449"/>
      <c r="Z7" s="449"/>
      <c r="AA7" s="449">
        <v>80</v>
      </c>
      <c r="AB7" s="449"/>
      <c r="AC7" s="449"/>
      <c r="AD7" s="449"/>
      <c r="AE7" s="492"/>
      <c r="AF7" s="506">
        <v>55</v>
      </c>
      <c r="AG7" s="519"/>
      <c r="AH7" s="519"/>
      <c r="AI7" s="519"/>
      <c r="AJ7" s="524"/>
      <c r="AK7" s="532">
        <v>303</v>
      </c>
      <c r="AL7" s="449"/>
      <c r="AM7" s="449"/>
      <c r="AN7" s="449"/>
      <c r="AO7" s="449"/>
      <c r="AP7" s="449">
        <v>4019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532</v>
      </c>
      <c r="BT7" s="419"/>
      <c r="BU7" s="419"/>
      <c r="BV7" s="419"/>
      <c r="BW7" s="419"/>
      <c r="BX7" s="419"/>
      <c r="BY7" s="419"/>
      <c r="BZ7" s="419"/>
      <c r="CA7" s="419"/>
      <c r="CB7" s="419"/>
      <c r="CC7" s="419"/>
      <c r="CD7" s="419"/>
      <c r="CE7" s="419"/>
      <c r="CF7" s="419"/>
      <c r="CG7" s="431"/>
      <c r="CH7" s="663">
        <v>0</v>
      </c>
      <c r="CI7" s="666"/>
      <c r="CJ7" s="666"/>
      <c r="CK7" s="666"/>
      <c r="CL7" s="681"/>
      <c r="CM7" s="663">
        <v>19</v>
      </c>
      <c r="CN7" s="666"/>
      <c r="CO7" s="666"/>
      <c r="CP7" s="666"/>
      <c r="CQ7" s="681"/>
      <c r="CR7" s="663">
        <v>5</v>
      </c>
      <c r="CS7" s="666"/>
      <c r="CT7" s="666"/>
      <c r="CU7" s="666"/>
      <c r="CV7" s="681"/>
      <c r="CW7" s="663" t="s">
        <v>198</v>
      </c>
      <c r="CX7" s="666"/>
      <c r="CY7" s="666"/>
      <c r="CZ7" s="666"/>
      <c r="DA7" s="681"/>
      <c r="DB7" s="663">
        <v>84</v>
      </c>
      <c r="DC7" s="666"/>
      <c r="DD7" s="666"/>
      <c r="DE7" s="666"/>
      <c r="DF7" s="681"/>
      <c r="DG7" s="663" t="s">
        <v>198</v>
      </c>
      <c r="DH7" s="666"/>
      <c r="DI7" s="666"/>
      <c r="DJ7" s="666"/>
      <c r="DK7" s="681"/>
      <c r="DL7" s="663">
        <v>84</v>
      </c>
      <c r="DM7" s="666"/>
      <c r="DN7" s="666"/>
      <c r="DO7" s="666"/>
      <c r="DP7" s="681"/>
      <c r="DQ7" s="663" t="s">
        <v>198</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299</v>
      </c>
      <c r="C23" s="421"/>
      <c r="D23" s="421"/>
      <c r="E23" s="421"/>
      <c r="F23" s="421"/>
      <c r="G23" s="421"/>
      <c r="H23" s="421"/>
      <c r="I23" s="421"/>
      <c r="J23" s="421"/>
      <c r="K23" s="421"/>
      <c r="L23" s="421"/>
      <c r="M23" s="421"/>
      <c r="N23" s="421"/>
      <c r="O23" s="421"/>
      <c r="P23" s="433"/>
      <c r="Q23" s="440">
        <f>+Q7</f>
        <v>5682</v>
      </c>
      <c r="R23" s="452"/>
      <c r="S23" s="452"/>
      <c r="T23" s="452"/>
      <c r="U23" s="452"/>
      <c r="V23" s="452">
        <f>+V7</f>
        <v>5602</v>
      </c>
      <c r="W23" s="452"/>
      <c r="X23" s="452"/>
      <c r="Y23" s="452"/>
      <c r="Z23" s="452"/>
      <c r="AA23" s="452">
        <f>+AA7</f>
        <v>80</v>
      </c>
      <c r="AB23" s="452"/>
      <c r="AC23" s="452"/>
      <c r="AD23" s="452"/>
      <c r="AE23" s="494"/>
      <c r="AF23" s="508">
        <v>55</v>
      </c>
      <c r="AG23" s="452"/>
      <c r="AH23" s="452"/>
      <c r="AI23" s="452"/>
      <c r="AJ23" s="526"/>
      <c r="AK23" s="534"/>
      <c r="AL23" s="455"/>
      <c r="AM23" s="455"/>
      <c r="AN23" s="455"/>
      <c r="AO23" s="455"/>
      <c r="AP23" s="452">
        <f>+AP7</f>
        <v>4019</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242</v>
      </c>
      <c r="AG26" s="520"/>
      <c r="AH26" s="520"/>
      <c r="AI26" s="520"/>
      <c r="AJ26" s="527"/>
      <c r="AK26" s="447" t="s">
        <v>387</v>
      </c>
      <c r="AL26" s="447"/>
      <c r="AM26" s="447"/>
      <c r="AN26" s="447"/>
      <c r="AO26" s="458"/>
      <c r="AP26" s="435" t="s">
        <v>355</v>
      </c>
      <c r="AQ26" s="447"/>
      <c r="AR26" s="447"/>
      <c r="AS26" s="447"/>
      <c r="AT26" s="458"/>
      <c r="AU26" s="435" t="s">
        <v>456</v>
      </c>
      <c r="AV26" s="447"/>
      <c r="AW26" s="447"/>
      <c r="AX26" s="447"/>
      <c r="AY26" s="458"/>
      <c r="AZ26" s="435" t="s">
        <v>457</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1025</v>
      </c>
      <c r="R28" s="453"/>
      <c r="S28" s="453"/>
      <c r="T28" s="453"/>
      <c r="U28" s="453"/>
      <c r="V28" s="453">
        <v>981</v>
      </c>
      <c r="W28" s="453"/>
      <c r="X28" s="453"/>
      <c r="Y28" s="453"/>
      <c r="Z28" s="453"/>
      <c r="AA28" s="453">
        <v>44</v>
      </c>
      <c r="AB28" s="453"/>
      <c r="AC28" s="453"/>
      <c r="AD28" s="453"/>
      <c r="AE28" s="495"/>
      <c r="AF28" s="511">
        <v>44</v>
      </c>
      <c r="AG28" s="453"/>
      <c r="AH28" s="453"/>
      <c r="AI28" s="453"/>
      <c r="AJ28" s="529"/>
      <c r="AK28" s="535">
        <v>126</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966</v>
      </c>
      <c r="R29" s="450"/>
      <c r="S29" s="450"/>
      <c r="T29" s="450"/>
      <c r="U29" s="450"/>
      <c r="V29" s="450">
        <v>891</v>
      </c>
      <c r="W29" s="450"/>
      <c r="X29" s="450"/>
      <c r="Y29" s="450"/>
      <c r="Z29" s="450"/>
      <c r="AA29" s="450">
        <v>76</v>
      </c>
      <c r="AB29" s="450"/>
      <c r="AC29" s="450"/>
      <c r="AD29" s="450"/>
      <c r="AE29" s="461"/>
      <c r="AF29" s="507">
        <v>76</v>
      </c>
      <c r="AG29" s="456"/>
      <c r="AH29" s="456"/>
      <c r="AI29" s="456"/>
      <c r="AJ29" s="525"/>
      <c r="AK29" s="460">
        <v>153</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131</v>
      </c>
      <c r="R30" s="450"/>
      <c r="S30" s="450"/>
      <c r="T30" s="450"/>
      <c r="U30" s="450"/>
      <c r="V30" s="450">
        <v>131</v>
      </c>
      <c r="W30" s="450"/>
      <c r="X30" s="450"/>
      <c r="Y30" s="450"/>
      <c r="Z30" s="450"/>
      <c r="AA30" s="450">
        <v>0</v>
      </c>
      <c r="AB30" s="450"/>
      <c r="AC30" s="450"/>
      <c r="AD30" s="450"/>
      <c r="AE30" s="461"/>
      <c r="AF30" s="507">
        <v>0</v>
      </c>
      <c r="AG30" s="456"/>
      <c r="AH30" s="456"/>
      <c r="AI30" s="456"/>
      <c r="AJ30" s="525"/>
      <c r="AK30" s="460">
        <v>40</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91</v>
      </c>
      <c r="R31" s="450"/>
      <c r="S31" s="450"/>
      <c r="T31" s="450"/>
      <c r="U31" s="450"/>
      <c r="V31" s="450">
        <v>107</v>
      </c>
      <c r="W31" s="450"/>
      <c r="X31" s="450"/>
      <c r="Y31" s="450"/>
      <c r="Z31" s="450"/>
      <c r="AA31" s="450">
        <v>-16</v>
      </c>
      <c r="AB31" s="450"/>
      <c r="AC31" s="450"/>
      <c r="AD31" s="450"/>
      <c r="AE31" s="461"/>
      <c r="AF31" s="507">
        <v>58</v>
      </c>
      <c r="AG31" s="456"/>
      <c r="AH31" s="456"/>
      <c r="AI31" s="456"/>
      <c r="AJ31" s="525"/>
      <c r="AK31" s="460">
        <v>1</v>
      </c>
      <c r="AL31" s="450"/>
      <c r="AM31" s="450"/>
      <c r="AN31" s="450"/>
      <c r="AO31" s="450"/>
      <c r="AP31" s="450">
        <v>706</v>
      </c>
      <c r="AQ31" s="450"/>
      <c r="AR31" s="450"/>
      <c r="AS31" s="450"/>
      <c r="AT31" s="450"/>
      <c r="AU31" s="450">
        <v>30</v>
      </c>
      <c r="AV31" s="450"/>
      <c r="AW31" s="450"/>
      <c r="AX31" s="450"/>
      <c r="AY31" s="450"/>
      <c r="AZ31" s="597" t="s">
        <v>198</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151</v>
      </c>
      <c r="R32" s="450"/>
      <c r="S32" s="450"/>
      <c r="T32" s="450"/>
      <c r="U32" s="450"/>
      <c r="V32" s="450">
        <v>111</v>
      </c>
      <c r="W32" s="450"/>
      <c r="X32" s="450"/>
      <c r="Y32" s="450"/>
      <c r="Z32" s="450"/>
      <c r="AA32" s="450">
        <v>40</v>
      </c>
      <c r="AB32" s="450"/>
      <c r="AC32" s="450"/>
      <c r="AD32" s="450"/>
      <c r="AE32" s="461"/>
      <c r="AF32" s="507">
        <v>21</v>
      </c>
      <c r="AG32" s="456"/>
      <c r="AH32" s="456"/>
      <c r="AI32" s="456"/>
      <c r="AJ32" s="525"/>
      <c r="AK32" s="460">
        <v>44</v>
      </c>
      <c r="AL32" s="450"/>
      <c r="AM32" s="450"/>
      <c r="AN32" s="450"/>
      <c r="AO32" s="450"/>
      <c r="AP32" s="450">
        <v>1013</v>
      </c>
      <c r="AQ32" s="450"/>
      <c r="AR32" s="450"/>
      <c r="AS32" s="450"/>
      <c r="AT32" s="450"/>
      <c r="AU32" s="450">
        <v>897</v>
      </c>
      <c r="AV32" s="450"/>
      <c r="AW32" s="450"/>
      <c r="AX32" s="450"/>
      <c r="AY32" s="450"/>
      <c r="AZ32" s="597" t="s">
        <v>198</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45</v>
      </c>
      <c r="R33" s="450"/>
      <c r="S33" s="450"/>
      <c r="T33" s="450"/>
      <c r="U33" s="450"/>
      <c r="V33" s="450">
        <v>22</v>
      </c>
      <c r="W33" s="450"/>
      <c r="X33" s="450"/>
      <c r="Y33" s="450"/>
      <c r="Z33" s="450"/>
      <c r="AA33" s="450">
        <v>23</v>
      </c>
      <c r="AB33" s="450"/>
      <c r="AC33" s="450"/>
      <c r="AD33" s="450"/>
      <c r="AE33" s="461"/>
      <c r="AF33" s="507">
        <v>6</v>
      </c>
      <c r="AG33" s="456"/>
      <c r="AH33" s="456"/>
      <c r="AI33" s="456"/>
      <c r="AJ33" s="525"/>
      <c r="AK33" s="460">
        <v>14</v>
      </c>
      <c r="AL33" s="450"/>
      <c r="AM33" s="450"/>
      <c r="AN33" s="450"/>
      <c r="AO33" s="450"/>
      <c r="AP33" s="450">
        <v>35</v>
      </c>
      <c r="AQ33" s="450"/>
      <c r="AR33" s="450"/>
      <c r="AS33" s="450"/>
      <c r="AT33" s="450"/>
      <c r="AU33" s="450">
        <v>35</v>
      </c>
      <c r="AV33" s="450"/>
      <c r="AW33" s="450"/>
      <c r="AX33" s="450"/>
      <c r="AY33" s="450"/>
      <c r="AZ33" s="597" t="s">
        <v>198</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465</v>
      </c>
      <c r="C34" s="420"/>
      <c r="D34" s="420"/>
      <c r="E34" s="420"/>
      <c r="F34" s="420"/>
      <c r="G34" s="420"/>
      <c r="H34" s="420"/>
      <c r="I34" s="420"/>
      <c r="J34" s="420"/>
      <c r="K34" s="420"/>
      <c r="L34" s="420"/>
      <c r="M34" s="420"/>
      <c r="N34" s="420"/>
      <c r="O34" s="420"/>
      <c r="P34" s="432"/>
      <c r="Q34" s="438">
        <v>87</v>
      </c>
      <c r="R34" s="450"/>
      <c r="S34" s="450"/>
      <c r="T34" s="450"/>
      <c r="U34" s="450"/>
      <c r="V34" s="450">
        <v>35</v>
      </c>
      <c r="W34" s="450"/>
      <c r="X34" s="450"/>
      <c r="Y34" s="450"/>
      <c r="Z34" s="450"/>
      <c r="AA34" s="450">
        <v>52</v>
      </c>
      <c r="AB34" s="450"/>
      <c r="AC34" s="450"/>
      <c r="AD34" s="450"/>
      <c r="AE34" s="461"/>
      <c r="AF34" s="507">
        <v>35</v>
      </c>
      <c r="AG34" s="456"/>
      <c r="AH34" s="456"/>
      <c r="AI34" s="456"/>
      <c r="AJ34" s="525"/>
      <c r="AK34" s="460">
        <v>53</v>
      </c>
      <c r="AL34" s="450"/>
      <c r="AM34" s="450"/>
      <c r="AN34" s="450"/>
      <c r="AO34" s="450"/>
      <c r="AP34" s="450">
        <v>152</v>
      </c>
      <c r="AQ34" s="450"/>
      <c r="AR34" s="450"/>
      <c r="AS34" s="450"/>
      <c r="AT34" s="450"/>
      <c r="AU34" s="450">
        <v>133</v>
      </c>
      <c r="AV34" s="450"/>
      <c r="AW34" s="450"/>
      <c r="AX34" s="450"/>
      <c r="AY34" s="450"/>
      <c r="AZ34" s="597" t="s">
        <v>198</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240</v>
      </c>
      <c r="AG63" s="452"/>
      <c r="AH63" s="452"/>
      <c r="AI63" s="452"/>
      <c r="AJ63" s="526"/>
      <c r="AK63" s="534"/>
      <c r="AL63" s="455"/>
      <c r="AM63" s="455"/>
      <c r="AN63" s="455"/>
      <c r="AO63" s="455"/>
      <c r="AP63" s="452">
        <f>+AP31+AP32+AP33+AP34</f>
        <v>1906</v>
      </c>
      <c r="AQ63" s="452"/>
      <c r="AR63" s="452"/>
      <c r="AS63" s="452"/>
      <c r="AT63" s="452"/>
      <c r="AU63" s="452">
        <f>+AU31+AU32+AU33+AU34</f>
        <v>1095</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242</v>
      </c>
      <c r="AG66" s="520"/>
      <c r="AH66" s="520"/>
      <c r="AI66" s="520"/>
      <c r="AJ66" s="530"/>
      <c r="AK66" s="435" t="s">
        <v>387</v>
      </c>
      <c r="AL66" s="397"/>
      <c r="AM66" s="397"/>
      <c r="AN66" s="397"/>
      <c r="AO66" s="429"/>
      <c r="AP66" s="435" t="s">
        <v>355</v>
      </c>
      <c r="AQ66" s="447"/>
      <c r="AR66" s="447"/>
      <c r="AS66" s="447"/>
      <c r="AT66" s="458"/>
      <c r="AU66" s="435" t="s">
        <v>467</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436</v>
      </c>
      <c r="C68" s="419"/>
      <c r="D68" s="419"/>
      <c r="E68" s="419"/>
      <c r="F68" s="419"/>
      <c r="G68" s="419"/>
      <c r="H68" s="419"/>
      <c r="I68" s="419"/>
      <c r="J68" s="419"/>
      <c r="K68" s="419"/>
      <c r="L68" s="419"/>
      <c r="M68" s="419"/>
      <c r="N68" s="419"/>
      <c r="O68" s="419"/>
      <c r="P68" s="431"/>
      <c r="Q68" s="437">
        <v>2008</v>
      </c>
      <c r="R68" s="449"/>
      <c r="S68" s="449"/>
      <c r="T68" s="449"/>
      <c r="U68" s="449"/>
      <c r="V68" s="449">
        <v>1901</v>
      </c>
      <c r="W68" s="449"/>
      <c r="X68" s="449"/>
      <c r="Y68" s="449"/>
      <c r="Z68" s="449"/>
      <c r="AA68" s="449">
        <v>107</v>
      </c>
      <c r="AB68" s="449"/>
      <c r="AC68" s="449"/>
      <c r="AD68" s="449"/>
      <c r="AE68" s="449"/>
      <c r="AF68" s="449">
        <v>107</v>
      </c>
      <c r="AG68" s="449"/>
      <c r="AH68" s="449"/>
      <c r="AI68" s="449"/>
      <c r="AJ68" s="449"/>
      <c r="AK68" s="449">
        <v>25</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460</v>
      </c>
      <c r="C69" s="420"/>
      <c r="D69" s="420"/>
      <c r="E69" s="420"/>
      <c r="F69" s="420"/>
      <c r="G69" s="420"/>
      <c r="H69" s="420"/>
      <c r="I69" s="420"/>
      <c r="J69" s="420"/>
      <c r="K69" s="420"/>
      <c r="L69" s="420"/>
      <c r="M69" s="420"/>
      <c r="N69" s="420"/>
      <c r="O69" s="420"/>
      <c r="P69" s="432"/>
      <c r="Q69" s="438">
        <v>30</v>
      </c>
      <c r="R69" s="450"/>
      <c r="S69" s="450"/>
      <c r="T69" s="450"/>
      <c r="U69" s="450"/>
      <c r="V69" s="450">
        <v>26</v>
      </c>
      <c r="W69" s="450"/>
      <c r="X69" s="450"/>
      <c r="Y69" s="450"/>
      <c r="Z69" s="450"/>
      <c r="AA69" s="450">
        <v>4</v>
      </c>
      <c r="AB69" s="450"/>
      <c r="AC69" s="450"/>
      <c r="AD69" s="450"/>
      <c r="AE69" s="450"/>
      <c r="AF69" s="450">
        <v>4</v>
      </c>
      <c r="AG69" s="450"/>
      <c r="AH69" s="450"/>
      <c r="AI69" s="450"/>
      <c r="AJ69" s="450"/>
      <c r="AK69" s="450">
        <v>13</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264</v>
      </c>
      <c r="C70" s="420"/>
      <c r="D70" s="420"/>
      <c r="E70" s="420"/>
      <c r="F70" s="420"/>
      <c r="G70" s="420"/>
      <c r="H70" s="420"/>
      <c r="I70" s="420"/>
      <c r="J70" s="420"/>
      <c r="K70" s="420"/>
      <c r="L70" s="420"/>
      <c r="M70" s="420"/>
      <c r="N70" s="420"/>
      <c r="O70" s="420"/>
      <c r="P70" s="432"/>
      <c r="Q70" s="438">
        <v>22</v>
      </c>
      <c r="R70" s="450"/>
      <c r="S70" s="450"/>
      <c r="T70" s="450"/>
      <c r="U70" s="450"/>
      <c r="V70" s="450">
        <v>20</v>
      </c>
      <c r="W70" s="450"/>
      <c r="X70" s="450"/>
      <c r="Y70" s="450"/>
      <c r="Z70" s="450"/>
      <c r="AA70" s="450">
        <v>2</v>
      </c>
      <c r="AB70" s="450"/>
      <c r="AC70" s="450"/>
      <c r="AD70" s="450"/>
      <c r="AE70" s="450"/>
      <c r="AF70" s="450">
        <v>2</v>
      </c>
      <c r="AG70" s="450"/>
      <c r="AH70" s="450"/>
      <c r="AI70" s="450"/>
      <c r="AJ70" s="450"/>
      <c r="AK70" s="450" t="s">
        <v>198</v>
      </c>
      <c r="AL70" s="450"/>
      <c r="AM70" s="450"/>
      <c r="AN70" s="450"/>
      <c r="AO70" s="450"/>
      <c r="AP70" s="450" t="s">
        <v>198</v>
      </c>
      <c r="AQ70" s="450"/>
      <c r="AR70" s="450"/>
      <c r="AS70" s="450"/>
      <c r="AT70" s="450"/>
      <c r="AU70" s="450" t="s">
        <v>198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113</v>
      </c>
      <c r="R71" s="450"/>
      <c r="S71" s="450"/>
      <c r="T71" s="450"/>
      <c r="U71" s="450"/>
      <c r="V71" s="450">
        <v>107</v>
      </c>
      <c r="W71" s="450"/>
      <c r="X71" s="450"/>
      <c r="Y71" s="450"/>
      <c r="Z71" s="450"/>
      <c r="AA71" s="450">
        <v>6</v>
      </c>
      <c r="AB71" s="450"/>
      <c r="AC71" s="450"/>
      <c r="AD71" s="450"/>
      <c r="AE71" s="450"/>
      <c r="AF71" s="450">
        <v>6</v>
      </c>
      <c r="AG71" s="450"/>
      <c r="AH71" s="450"/>
      <c r="AI71" s="450"/>
      <c r="AJ71" s="450"/>
      <c r="AK71" s="450">
        <v>5</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479</v>
      </c>
      <c r="C72" s="420"/>
      <c r="D72" s="420"/>
      <c r="E72" s="420"/>
      <c r="F72" s="420"/>
      <c r="G72" s="420"/>
      <c r="H72" s="420"/>
      <c r="I72" s="420"/>
      <c r="J72" s="420"/>
      <c r="K72" s="420"/>
      <c r="L72" s="420"/>
      <c r="M72" s="420"/>
      <c r="N72" s="420"/>
      <c r="O72" s="420"/>
      <c r="P72" s="432"/>
      <c r="Q72" s="438">
        <v>169552</v>
      </c>
      <c r="R72" s="450"/>
      <c r="S72" s="450"/>
      <c r="T72" s="450"/>
      <c r="U72" s="450"/>
      <c r="V72" s="450">
        <v>166609</v>
      </c>
      <c r="W72" s="450"/>
      <c r="X72" s="450"/>
      <c r="Y72" s="450"/>
      <c r="Z72" s="450"/>
      <c r="AA72" s="450">
        <v>2943</v>
      </c>
      <c r="AB72" s="450"/>
      <c r="AC72" s="450"/>
      <c r="AD72" s="450"/>
      <c r="AE72" s="450"/>
      <c r="AF72" s="450">
        <v>2943</v>
      </c>
      <c r="AG72" s="450"/>
      <c r="AH72" s="450"/>
      <c r="AI72" s="450"/>
      <c r="AJ72" s="450"/>
      <c r="AK72" s="450">
        <v>1308</v>
      </c>
      <c r="AL72" s="450"/>
      <c r="AM72" s="450"/>
      <c r="AN72" s="450"/>
      <c r="AO72" s="450"/>
      <c r="AP72" s="450" t="s">
        <v>198</v>
      </c>
      <c r="AQ72" s="450"/>
      <c r="AR72" s="450"/>
      <c r="AS72" s="450"/>
      <c r="AT72" s="450"/>
      <c r="AU72" s="450" t="s">
        <v>198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+AF68+AF69+AF70+AF71+AF72</f>
        <v>3062</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+CR7</f>
        <v>5</v>
      </c>
      <c r="CS102" s="604"/>
      <c r="CT102" s="604"/>
      <c r="CU102" s="604"/>
      <c r="CV102" s="697"/>
      <c r="CW102" s="696" t="s">
        <v>198</v>
      </c>
      <c r="CX102" s="604"/>
      <c r="CY102" s="604"/>
      <c r="CZ102" s="604"/>
      <c r="DA102" s="697"/>
      <c r="DB102" s="696">
        <f>+DB7</f>
        <v>84</v>
      </c>
      <c r="DC102" s="604"/>
      <c r="DD102" s="604"/>
      <c r="DE102" s="604"/>
      <c r="DF102" s="697"/>
      <c r="DG102" s="696" t="s">
        <v>198</v>
      </c>
      <c r="DH102" s="604"/>
      <c r="DI102" s="604"/>
      <c r="DJ102" s="604"/>
      <c r="DK102" s="697"/>
      <c r="DL102" s="696">
        <f>+DL7</f>
        <v>84</v>
      </c>
      <c r="DM102" s="604"/>
      <c r="DN102" s="604"/>
      <c r="DO102" s="604"/>
      <c r="DP102" s="697"/>
      <c r="DQ102" s="696" t="s">
        <v>198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388</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388</v>
      </c>
      <c r="CB109" s="406"/>
      <c r="CC109" s="406"/>
      <c r="CD109" s="406"/>
      <c r="CE109" s="469"/>
      <c r="CF109" s="655" t="s">
        <v>475</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388</v>
      </c>
      <c r="DR109" s="406"/>
      <c r="DS109" s="406"/>
      <c r="DT109" s="406"/>
      <c r="DU109" s="469"/>
      <c r="DV109" s="480" t="s">
        <v>475</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487120</v>
      </c>
      <c r="AB110" s="487"/>
      <c r="AC110" s="487"/>
      <c r="AD110" s="487"/>
      <c r="AE110" s="498"/>
      <c r="AF110" s="514">
        <v>498182</v>
      </c>
      <c r="AG110" s="487"/>
      <c r="AH110" s="487"/>
      <c r="AI110" s="487"/>
      <c r="AJ110" s="498"/>
      <c r="AK110" s="514">
        <v>481514</v>
      </c>
      <c r="AL110" s="487"/>
      <c r="AM110" s="487"/>
      <c r="AN110" s="487"/>
      <c r="AO110" s="498"/>
      <c r="AP110" s="538">
        <v>19.3</v>
      </c>
      <c r="AQ110" s="546"/>
      <c r="AR110" s="546"/>
      <c r="AS110" s="546"/>
      <c r="AT110" s="556"/>
      <c r="AU110" s="568" t="s">
        <v>121</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4350378</v>
      </c>
      <c r="BR110" s="640"/>
      <c r="BS110" s="640"/>
      <c r="BT110" s="640"/>
      <c r="BU110" s="640"/>
      <c r="BV110" s="640">
        <v>4224952</v>
      </c>
      <c r="BW110" s="640"/>
      <c r="BX110" s="640"/>
      <c r="BY110" s="640"/>
      <c r="BZ110" s="640"/>
      <c r="CA110" s="640">
        <v>4018765</v>
      </c>
      <c r="CB110" s="640"/>
      <c r="CC110" s="640"/>
      <c r="CD110" s="640"/>
      <c r="CE110" s="640"/>
      <c r="CF110" s="656">
        <v>161.5</v>
      </c>
      <c r="CG110" s="660"/>
      <c r="CH110" s="660"/>
      <c r="CI110" s="660"/>
      <c r="CJ110" s="660"/>
      <c r="CK110" s="672" t="s">
        <v>385</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154</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991248</v>
      </c>
      <c r="BR112" s="641"/>
      <c r="BS112" s="641"/>
      <c r="BT112" s="641"/>
      <c r="BU112" s="641"/>
      <c r="BV112" s="641">
        <v>1146752</v>
      </c>
      <c r="BW112" s="641"/>
      <c r="BX112" s="641"/>
      <c r="BY112" s="641"/>
      <c r="BZ112" s="641"/>
      <c r="CA112" s="641">
        <v>1094165</v>
      </c>
      <c r="CB112" s="641"/>
      <c r="CC112" s="641"/>
      <c r="CD112" s="641"/>
      <c r="CE112" s="641"/>
      <c r="CF112" s="657">
        <v>44</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73461</v>
      </c>
      <c r="AB113" s="446"/>
      <c r="AC113" s="446"/>
      <c r="AD113" s="446"/>
      <c r="AE113" s="499"/>
      <c r="AF113" s="515">
        <v>76878</v>
      </c>
      <c r="AG113" s="446"/>
      <c r="AH113" s="446"/>
      <c r="AI113" s="446"/>
      <c r="AJ113" s="499"/>
      <c r="AK113" s="515">
        <v>57557</v>
      </c>
      <c r="AL113" s="446"/>
      <c r="AM113" s="446"/>
      <c r="AN113" s="446"/>
      <c r="AO113" s="499"/>
      <c r="AP113" s="539">
        <v>2.2999999999999998</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5" t="s">
        <v>198</v>
      </c>
      <c r="AG114" s="446"/>
      <c r="AH114" s="446"/>
      <c r="AI114" s="446"/>
      <c r="AJ114" s="499"/>
      <c r="AK114" s="515" t="s">
        <v>198</v>
      </c>
      <c r="AL114" s="446"/>
      <c r="AM114" s="446"/>
      <c r="AN114" s="446"/>
      <c r="AO114" s="499"/>
      <c r="AP114" s="539" t="s">
        <v>198</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536051</v>
      </c>
      <c r="BR114" s="641"/>
      <c r="BS114" s="641"/>
      <c r="BT114" s="641"/>
      <c r="BU114" s="641"/>
      <c r="BV114" s="641">
        <v>520962</v>
      </c>
      <c r="BW114" s="641"/>
      <c r="BX114" s="641"/>
      <c r="BY114" s="641"/>
      <c r="BZ114" s="641"/>
      <c r="CA114" s="641">
        <v>599543</v>
      </c>
      <c r="CB114" s="641"/>
      <c r="CC114" s="641"/>
      <c r="CD114" s="641"/>
      <c r="CE114" s="641"/>
      <c r="CF114" s="657">
        <v>24.1</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560581</v>
      </c>
      <c r="AB117" s="488"/>
      <c r="AC117" s="488"/>
      <c r="AD117" s="488"/>
      <c r="AE117" s="500"/>
      <c r="AF117" s="516">
        <v>575060</v>
      </c>
      <c r="AG117" s="488"/>
      <c r="AH117" s="488"/>
      <c r="AI117" s="488"/>
      <c r="AJ117" s="500"/>
      <c r="AK117" s="516">
        <v>539071</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388</v>
      </c>
      <c r="AL118" s="406"/>
      <c r="AM118" s="406"/>
      <c r="AN118" s="406"/>
      <c r="AO118" s="469"/>
      <c r="AP118" s="480" t="s">
        <v>475</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385</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168</v>
      </c>
      <c r="BP119" s="629"/>
      <c r="BQ119" s="634">
        <v>5877677</v>
      </c>
      <c r="BR119" s="642"/>
      <c r="BS119" s="642"/>
      <c r="BT119" s="642"/>
      <c r="BU119" s="642"/>
      <c r="BV119" s="642">
        <v>5892666</v>
      </c>
      <c r="BW119" s="642"/>
      <c r="BX119" s="642"/>
      <c r="BY119" s="642"/>
      <c r="BZ119" s="642"/>
      <c r="CA119" s="642">
        <v>5712473</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481</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1436649</v>
      </c>
      <c r="BR120" s="640"/>
      <c r="BS120" s="640"/>
      <c r="BT120" s="640"/>
      <c r="BU120" s="640"/>
      <c r="BV120" s="640">
        <v>1566131</v>
      </c>
      <c r="BW120" s="640"/>
      <c r="BX120" s="640"/>
      <c r="BY120" s="640"/>
      <c r="BZ120" s="640"/>
      <c r="CA120" s="640">
        <v>1670649</v>
      </c>
      <c r="CB120" s="640"/>
      <c r="CC120" s="640"/>
      <c r="CD120" s="640"/>
      <c r="CE120" s="640"/>
      <c r="CF120" s="656">
        <v>67.099999999999994</v>
      </c>
      <c r="CG120" s="660"/>
      <c r="CH120" s="660"/>
      <c r="CI120" s="660"/>
      <c r="CJ120" s="660"/>
      <c r="CK120" s="675" t="s">
        <v>268</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910178</v>
      </c>
      <c r="DH120" s="640"/>
      <c r="DI120" s="640"/>
      <c r="DJ120" s="640"/>
      <c r="DK120" s="640"/>
      <c r="DL120" s="640">
        <v>1014300</v>
      </c>
      <c r="DM120" s="640"/>
      <c r="DN120" s="640"/>
      <c r="DO120" s="640"/>
      <c r="DP120" s="640"/>
      <c r="DQ120" s="640">
        <v>896574</v>
      </c>
      <c r="DR120" s="640"/>
      <c r="DS120" s="640"/>
      <c r="DT120" s="640"/>
      <c r="DU120" s="640"/>
      <c r="DV120" s="712">
        <v>36</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87486</v>
      </c>
      <c r="BR121" s="641"/>
      <c r="BS121" s="641"/>
      <c r="BT121" s="641"/>
      <c r="BU121" s="641"/>
      <c r="BV121" s="641">
        <v>70283</v>
      </c>
      <c r="BW121" s="641"/>
      <c r="BX121" s="641"/>
      <c r="BY121" s="641"/>
      <c r="BZ121" s="641"/>
      <c r="CA121" s="641">
        <v>62158</v>
      </c>
      <c r="CB121" s="641"/>
      <c r="CC121" s="641"/>
      <c r="CD121" s="641"/>
      <c r="CE121" s="641"/>
      <c r="CF121" s="657">
        <v>2.5</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58080</v>
      </c>
      <c r="DH121" s="641"/>
      <c r="DI121" s="641"/>
      <c r="DJ121" s="641"/>
      <c r="DK121" s="641"/>
      <c r="DL121" s="641">
        <v>94654</v>
      </c>
      <c r="DM121" s="641"/>
      <c r="DN121" s="641"/>
      <c r="DO121" s="641"/>
      <c r="DP121" s="641"/>
      <c r="DQ121" s="641">
        <v>132853</v>
      </c>
      <c r="DR121" s="641"/>
      <c r="DS121" s="641"/>
      <c r="DT121" s="641"/>
      <c r="DU121" s="641"/>
      <c r="DV121" s="713">
        <v>5.3</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3458592</v>
      </c>
      <c r="BR122" s="642"/>
      <c r="BS122" s="642"/>
      <c r="BT122" s="642"/>
      <c r="BU122" s="642"/>
      <c r="BV122" s="642">
        <v>3404111</v>
      </c>
      <c r="BW122" s="642"/>
      <c r="BX122" s="642"/>
      <c r="BY122" s="642"/>
      <c r="BZ122" s="642"/>
      <c r="CA122" s="642">
        <v>3294646</v>
      </c>
      <c r="CB122" s="642"/>
      <c r="CC122" s="642"/>
      <c r="CD122" s="642"/>
      <c r="CE122" s="642"/>
      <c r="CF122" s="658">
        <v>132.4</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19161</v>
      </c>
      <c r="DH122" s="641"/>
      <c r="DI122" s="641"/>
      <c r="DJ122" s="641"/>
      <c r="DK122" s="641"/>
      <c r="DL122" s="641">
        <v>24131</v>
      </c>
      <c r="DM122" s="641"/>
      <c r="DN122" s="641"/>
      <c r="DO122" s="641"/>
      <c r="DP122" s="641"/>
      <c r="DQ122" s="641">
        <v>35070</v>
      </c>
      <c r="DR122" s="641"/>
      <c r="DS122" s="641"/>
      <c r="DT122" s="641"/>
      <c r="DU122" s="641"/>
      <c r="DV122" s="713">
        <v>1.4</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218</v>
      </c>
      <c r="BP123" s="629"/>
      <c r="BQ123" s="635">
        <v>4982727</v>
      </c>
      <c r="BR123" s="643"/>
      <c r="BS123" s="643"/>
      <c r="BT123" s="643"/>
      <c r="BU123" s="643"/>
      <c r="BV123" s="643">
        <v>5040525</v>
      </c>
      <c r="BW123" s="643"/>
      <c r="BX123" s="643"/>
      <c r="BY123" s="643"/>
      <c r="BZ123" s="643"/>
      <c r="CA123" s="643">
        <v>5027453</v>
      </c>
      <c r="CB123" s="643"/>
      <c r="CC123" s="643"/>
      <c r="CD123" s="643"/>
      <c r="CE123" s="643"/>
      <c r="CF123" s="544"/>
      <c r="CG123" s="552"/>
      <c r="CH123" s="552"/>
      <c r="CI123" s="552"/>
      <c r="CJ123" s="669"/>
      <c r="CK123" s="676"/>
      <c r="CL123" s="686"/>
      <c r="CM123" s="686"/>
      <c r="CN123" s="686"/>
      <c r="CO123" s="689"/>
      <c r="CP123" s="693" t="s">
        <v>459</v>
      </c>
      <c r="CQ123" s="403"/>
      <c r="CR123" s="403"/>
      <c r="CS123" s="403"/>
      <c r="CT123" s="403"/>
      <c r="CU123" s="403"/>
      <c r="CV123" s="403"/>
      <c r="CW123" s="403"/>
      <c r="CX123" s="403"/>
      <c r="CY123" s="403"/>
      <c r="CZ123" s="403"/>
      <c r="DA123" s="403"/>
      <c r="DB123" s="403"/>
      <c r="DC123" s="403"/>
      <c r="DD123" s="403"/>
      <c r="DE123" s="403"/>
      <c r="DF123" s="699"/>
      <c r="DG123" s="482">
        <v>3829</v>
      </c>
      <c r="DH123" s="446"/>
      <c r="DI123" s="446"/>
      <c r="DJ123" s="446"/>
      <c r="DK123" s="499"/>
      <c r="DL123" s="515">
        <v>13667</v>
      </c>
      <c r="DM123" s="446"/>
      <c r="DN123" s="446"/>
      <c r="DO123" s="446"/>
      <c r="DP123" s="499"/>
      <c r="DQ123" s="515">
        <v>29668</v>
      </c>
      <c r="DR123" s="446"/>
      <c r="DS123" s="446"/>
      <c r="DT123" s="446"/>
      <c r="DU123" s="499"/>
      <c r="DV123" s="539">
        <v>1.2</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35.4</v>
      </c>
      <c r="BR124" s="644"/>
      <c r="BS124" s="644"/>
      <c r="BT124" s="644"/>
      <c r="BU124" s="644"/>
      <c r="BV124" s="644">
        <v>34.700000000000003</v>
      </c>
      <c r="BW124" s="644"/>
      <c r="BX124" s="644"/>
      <c r="BY124" s="644"/>
      <c r="BZ124" s="644"/>
      <c r="CA124" s="644">
        <v>27.5</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496</v>
      </c>
      <c r="AY127" s="593"/>
      <c r="AZ127" s="593"/>
      <c r="BA127" s="593"/>
      <c r="BB127" s="593"/>
      <c r="BC127" s="593"/>
      <c r="BD127" s="593"/>
      <c r="BE127" s="610"/>
      <c r="BF127" s="612" t="s">
        <v>441</v>
      </c>
      <c r="BG127" s="593"/>
      <c r="BH127" s="593"/>
      <c r="BI127" s="593"/>
      <c r="BJ127" s="593"/>
      <c r="BK127" s="593"/>
      <c r="BL127" s="610"/>
      <c r="BM127" s="612" t="s">
        <v>418</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18706</v>
      </c>
      <c r="AB128" s="487"/>
      <c r="AC128" s="487"/>
      <c r="AD128" s="487"/>
      <c r="AE128" s="498"/>
      <c r="AF128" s="514">
        <v>18705</v>
      </c>
      <c r="AG128" s="487"/>
      <c r="AH128" s="487"/>
      <c r="AI128" s="487"/>
      <c r="AJ128" s="498"/>
      <c r="AK128" s="514">
        <v>18706</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2858747</v>
      </c>
      <c r="AB129" s="446"/>
      <c r="AC129" s="446"/>
      <c r="AD129" s="446"/>
      <c r="AE129" s="499"/>
      <c r="AF129" s="515">
        <v>2799966</v>
      </c>
      <c r="AG129" s="446"/>
      <c r="AH129" s="446"/>
      <c r="AI129" s="446"/>
      <c r="AJ129" s="499"/>
      <c r="AK129" s="515">
        <v>2798565</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337040</v>
      </c>
      <c r="AB130" s="446"/>
      <c r="AC130" s="446"/>
      <c r="AD130" s="446"/>
      <c r="AE130" s="499"/>
      <c r="AF130" s="515">
        <v>347909</v>
      </c>
      <c r="AG130" s="446"/>
      <c r="AH130" s="446"/>
      <c r="AI130" s="446"/>
      <c r="AJ130" s="499"/>
      <c r="AK130" s="515">
        <v>309581</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8.3000000000000007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2521707</v>
      </c>
      <c r="AB131" s="489"/>
      <c r="AC131" s="489"/>
      <c r="AD131" s="489"/>
      <c r="AE131" s="501"/>
      <c r="AF131" s="517">
        <v>2452057</v>
      </c>
      <c r="AG131" s="489"/>
      <c r="AH131" s="489"/>
      <c r="AI131" s="489"/>
      <c r="AJ131" s="501"/>
      <c r="AK131" s="517">
        <v>2488984</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27.5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8.1228707379999996</v>
      </c>
      <c r="AB132" s="490"/>
      <c r="AC132" s="490"/>
      <c r="AD132" s="490"/>
      <c r="AE132" s="502"/>
      <c r="AF132" s="518">
        <v>8.5008627449999992</v>
      </c>
      <c r="AG132" s="490"/>
      <c r="AH132" s="490"/>
      <c r="AI132" s="490"/>
      <c r="AJ132" s="502"/>
      <c r="AK132" s="518">
        <v>8.4686763759999995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7.4</v>
      </c>
      <c r="AB133" s="491"/>
      <c r="AC133" s="491"/>
      <c r="AD133" s="491"/>
      <c r="AE133" s="503"/>
      <c r="AF133" s="486">
        <v>7.6</v>
      </c>
      <c r="AG133" s="491"/>
      <c r="AH133" s="491"/>
      <c r="AI133" s="491"/>
      <c r="AJ133" s="503"/>
      <c r="AK133" s="486">
        <v>8.3000000000000007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Kb7hbVKn3P+laty94tuAP+M+6A4Qrc2cCPSWe9WjCuTeyCzdlCV/DNpdbNjhxvXuPHFxfjy2RTxMB7kxiGqbw==" saltValue="aZQSbOofFYH8L3m/eEUB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eoaGcE6YKmh+Mcr7tLUXSTBjdVhUYGHseyYNAUfx03rJa6i0G0640DTZnCu3+PPVOv25JSQw5iLgGg3c/byo1w==" saltValue="iQTuXLF9dRcMeEaBOinslA=="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aTFZfszk5W2rOp+RZtEgVilrxfwKUZ6qwUoAZcNX8mQbQ/jBqpROqjIDrA6emCmrZ0RG4Dh6nv8mMUNQBcwNQ==" saltValue="eKuPLDQvjatTDUsk4shdNg==" spinCount="100000" sheet="1" objects="1" scenarios="1"/>
  <phoneticPr fontId="5"/>
  <printOptions horizontalCentered="1" verticalCentered="1"/>
  <pageMargins left="0" right="0" top="0" bottom="0" header="0" footer="0"/>
  <pageSetup paperSize="8" scale="6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422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464</v>
      </c>
      <c r="AL9" s="757"/>
      <c r="AM9" s="757"/>
      <c r="AN9" s="774"/>
      <c r="AO9" s="787">
        <v>920993</v>
      </c>
      <c r="AP9" s="787">
        <v>132689</v>
      </c>
      <c r="AQ9" s="810">
        <v>171003</v>
      </c>
      <c r="AR9" s="824">
        <v>-22.4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4796</v>
      </c>
      <c r="AP10" s="788">
        <v>691</v>
      </c>
      <c r="AQ10" s="811">
        <v>27322</v>
      </c>
      <c r="AR10" s="825">
        <v>-97.5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198</v>
      </c>
      <c r="AP11" s="788" t="s">
        <v>198</v>
      </c>
      <c r="AQ11" s="811">
        <v>5560</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198</v>
      </c>
      <c r="AP12" s="788" t="s">
        <v>198</v>
      </c>
      <c r="AQ12" s="811">
        <v>49</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51528</v>
      </c>
      <c r="AP13" s="788">
        <v>7424</v>
      </c>
      <c r="AQ13" s="811">
        <v>6397</v>
      </c>
      <c r="AR13" s="825">
        <v>16.100000000000001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10294</v>
      </c>
      <c r="AP14" s="788">
        <v>1483</v>
      </c>
      <c r="AQ14" s="811">
        <v>3603</v>
      </c>
      <c r="AR14" s="825">
        <v>-58.8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-39948</v>
      </c>
      <c r="AP15" s="788">
        <v>-5755</v>
      </c>
      <c r="AQ15" s="811">
        <v>-9266</v>
      </c>
      <c r="AR15" s="825">
        <v>-37.9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947663</v>
      </c>
      <c r="AP16" s="788">
        <v>136531</v>
      </c>
      <c r="AQ16" s="811">
        <v>204668</v>
      </c>
      <c r="AR16" s="825">
        <v>-33.299999999999997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333</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12.53</v>
      </c>
      <c r="AP21" s="800">
        <v>17.07</v>
      </c>
      <c r="AQ21" s="813">
        <v>-4.54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95.3</v>
      </c>
      <c r="AP22" s="801">
        <v>95.6</v>
      </c>
      <c r="AQ22" s="814">
        <v>-0.3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422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481514</v>
      </c>
      <c r="AP32" s="788">
        <v>69372</v>
      </c>
      <c r="AQ32" s="815">
        <v>121688</v>
      </c>
      <c r="AR32" s="825">
        <v>-43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198</v>
      </c>
      <c r="AP33" s="788" t="s">
        <v>198</v>
      </c>
      <c r="AQ33" s="815">
        <v>42</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198</v>
      </c>
      <c r="AP34" s="788" t="s">
        <v>198</v>
      </c>
      <c r="AQ34" s="815">
        <v>167</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57557</v>
      </c>
      <c r="AP35" s="788">
        <v>8292</v>
      </c>
      <c r="AQ35" s="815">
        <v>24481</v>
      </c>
      <c r="AR35" s="825">
        <v>-66.099999999999994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t="s">
        <v>198</v>
      </c>
      <c r="AP36" s="788" t="s">
        <v>198</v>
      </c>
      <c r="AQ36" s="815">
        <v>4187</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198</v>
      </c>
      <c r="AP37" s="788" t="s">
        <v>198</v>
      </c>
      <c r="AQ37" s="815">
        <v>813</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198</v>
      </c>
      <c r="AP38" s="792" t="s">
        <v>198</v>
      </c>
      <c r="AQ38" s="816">
        <v>19</v>
      </c>
      <c r="AR38" s="814" t="s">
        <v>198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89</v>
      </c>
      <c r="AL39" s="762"/>
      <c r="AM39" s="762"/>
      <c r="AN39" s="779"/>
      <c r="AO39" s="788">
        <v>-18706</v>
      </c>
      <c r="AP39" s="788">
        <v>-2695</v>
      </c>
      <c r="AQ39" s="815">
        <v>-4925</v>
      </c>
      <c r="AR39" s="825">
        <v>-45.3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-309581</v>
      </c>
      <c r="AP40" s="788">
        <v>-44602</v>
      </c>
      <c r="AQ40" s="815">
        <v>-96916</v>
      </c>
      <c r="AR40" s="825">
        <v>-54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210784</v>
      </c>
      <c r="AP41" s="788">
        <v>30368</v>
      </c>
      <c r="AQ41" s="815">
        <v>49555</v>
      </c>
      <c r="AR41" s="825">
        <v>-38.700000000000003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519</v>
      </c>
      <c r="AQ50" s="818" t="s">
        <v>381</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436133</v>
      </c>
      <c r="AN51" s="783">
        <v>59597</v>
      </c>
      <c r="AO51" s="795">
        <v>-32.299999999999997</v>
      </c>
      <c r="AP51" s="806">
        <v>190274</v>
      </c>
      <c r="AQ51" s="819">
        <v>13.6</v>
      </c>
      <c r="AR51" s="829">
        <v>-45.9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331417</v>
      </c>
      <c r="AN52" s="784">
        <v>45288</v>
      </c>
      <c r="AO52" s="796">
        <v>-11.1</v>
      </c>
      <c r="AP52" s="807">
        <v>88584</v>
      </c>
      <c r="AQ52" s="820">
        <v>7.3</v>
      </c>
      <c r="AR52" s="830">
        <v>-18.399999999999999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602658</v>
      </c>
      <c r="AN53" s="783">
        <v>83726</v>
      </c>
      <c r="AO53" s="795">
        <v>40.5</v>
      </c>
      <c r="AP53" s="806">
        <v>200194</v>
      </c>
      <c r="AQ53" s="819">
        <v>5.2</v>
      </c>
      <c r="AR53" s="829">
        <v>35.299999999999997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332305</v>
      </c>
      <c r="AN54" s="784">
        <v>46166</v>
      </c>
      <c r="AO54" s="796">
        <v>1.9</v>
      </c>
      <c r="AP54" s="807">
        <v>106422</v>
      </c>
      <c r="AQ54" s="820">
        <v>20.100000000000001</v>
      </c>
      <c r="AR54" s="830">
        <v>-18.2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755474</v>
      </c>
      <c r="AN55" s="783">
        <v>106225</v>
      </c>
      <c r="AO55" s="795">
        <v>26.9</v>
      </c>
      <c r="AP55" s="806">
        <v>196914</v>
      </c>
      <c r="AQ55" s="819">
        <v>-1.6</v>
      </c>
      <c r="AR55" s="829">
        <v>28.5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478830</v>
      </c>
      <c r="AN56" s="784">
        <v>67327</v>
      </c>
      <c r="AO56" s="796">
        <v>45.8</v>
      </c>
      <c r="AP56" s="807">
        <v>98966</v>
      </c>
      <c r="AQ56" s="820">
        <v>-7</v>
      </c>
      <c r="AR56" s="830">
        <v>52.8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1298555</v>
      </c>
      <c r="AN57" s="783">
        <v>184375</v>
      </c>
      <c r="AO57" s="795">
        <v>73.599999999999994</v>
      </c>
      <c r="AP57" s="806">
        <v>204757</v>
      </c>
      <c r="AQ57" s="819">
        <v>4</v>
      </c>
      <c r="AR57" s="829">
        <v>69.599999999999994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1031478</v>
      </c>
      <c r="AN58" s="784">
        <v>146454</v>
      </c>
      <c r="AO58" s="796">
        <v>117.5</v>
      </c>
      <c r="AP58" s="807">
        <v>106071</v>
      </c>
      <c r="AQ58" s="820">
        <v>7.2</v>
      </c>
      <c r="AR58" s="830">
        <v>110.3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581758</v>
      </c>
      <c r="AN59" s="783">
        <v>83815</v>
      </c>
      <c r="AO59" s="795">
        <v>-54.5</v>
      </c>
      <c r="AP59" s="806">
        <v>194971</v>
      </c>
      <c r="AQ59" s="819">
        <v>-4.8</v>
      </c>
      <c r="AR59" s="829">
        <v>-49.7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363232</v>
      </c>
      <c r="AN60" s="784">
        <v>52331</v>
      </c>
      <c r="AO60" s="796">
        <v>-64.3</v>
      </c>
      <c r="AP60" s="807">
        <v>105966</v>
      </c>
      <c r="AQ60" s="820">
        <v>-0.1</v>
      </c>
      <c r="AR60" s="830">
        <v>-64.2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734916</v>
      </c>
      <c r="AN61" s="783">
        <v>103548</v>
      </c>
      <c r="AO61" s="795">
        <v>10.8</v>
      </c>
      <c r="AP61" s="806">
        <v>197422</v>
      </c>
      <c r="AQ61" s="821">
        <v>3.3</v>
      </c>
      <c r="AR61" s="829">
        <v>7.5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507452</v>
      </c>
      <c r="AN62" s="784">
        <v>71513</v>
      </c>
      <c r="AO62" s="796">
        <v>18</v>
      </c>
      <c r="AP62" s="807">
        <v>101202</v>
      </c>
      <c r="AQ62" s="820">
        <v>5.5</v>
      </c>
      <c r="AR62" s="830">
        <v>12.5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hJiuFe7+ixYvxN4W2TWXmSBVCOF0gbZoQt4W/LP3zVs+lP5A/E9UwGquI2N+YexMJEjvK7bUUi6UbWJfgvJ5gA==" saltValue="c6r4G+w1XC4vQ9zmHViiu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RbTd9dycbdG0VXjzNQYCBgsVW09N7doa57CNH7D/2qMFzgF5OfoKeNatICB15xNkL/0xCj1OWILGoJr7WhZAXg==" saltValue="6OVv837+j78N3gnB3t9Alw==" spinCount="100000" sheet="1" objects="1" scenarios="1"/>
  <phoneticPr fontId="5"/>
  <printOptions horizontalCentered="1" verticalCentered="1"/>
  <pageMargins left="0" right="0" top="0.19685039370078738" bottom="0" header="0.39370078740157477"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OXY7jOmbJ9H1g1h2GiUcnD52tLAU4Rhl+1fr6fs6wyl7jkgLlH9bmRZZI7ptw0cN9wuOSEqmJdc5EgcIAqqt6g==" saltValue="G/LOzJ8b3wU6NLlYxs7n3w=="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250</v>
      </c>
    </row>
    <row r="47" spans="2:10" ht="57.75" customHeight="1">
      <c r="B47" s="838"/>
      <c r="C47" s="842" t="s">
        <v>3</v>
      </c>
      <c r="D47" s="842"/>
      <c r="E47" s="846"/>
      <c r="F47" s="850">
        <v>11.81</v>
      </c>
      <c r="G47" s="854">
        <v>9.3000000000000007</v>
      </c>
      <c r="H47" s="854">
        <v>20.149999999999999</v>
      </c>
      <c r="I47" s="854">
        <v>22.43</v>
      </c>
      <c r="J47" s="859">
        <v>26.07</v>
      </c>
    </row>
    <row r="48" spans="2:10" ht="57.75" customHeight="1">
      <c r="B48" s="839"/>
      <c r="C48" s="843" t="s">
        <v>9</v>
      </c>
      <c r="D48" s="843"/>
      <c r="E48" s="847"/>
      <c r="F48" s="851">
        <v>5.12</v>
      </c>
      <c r="G48" s="855">
        <v>7.51</v>
      </c>
      <c r="H48" s="855">
        <v>7.88</v>
      </c>
      <c r="I48" s="855">
        <v>7.7</v>
      </c>
      <c r="J48" s="860">
        <v>1.97</v>
      </c>
    </row>
    <row r="49" spans="2:10" ht="57.75" customHeight="1">
      <c r="B49" s="840"/>
      <c r="C49" s="844" t="s">
        <v>16</v>
      </c>
      <c r="D49" s="844"/>
      <c r="E49" s="848"/>
      <c r="F49" s="852" t="s">
        <v>58</v>
      </c>
      <c r="G49" s="856">
        <v>0.94</v>
      </c>
      <c r="H49" s="856">
        <v>12.66</v>
      </c>
      <c r="I49" s="856">
        <v>2.54</v>
      </c>
      <c r="J49" s="861" t="s">
        <v>529</v>
      </c>
    </row>
    <row r="50" spans="2:10"/>
  </sheetData>
  <sheetProtection algorithmName="SHA-512" hashValue="A4SYyIDYk2A4vQUeUX8Cd+EqozaxdErJ7SpXjYGrleeVjIctxjdBbefSOys/5EHOTpXa2DKJHjiWgcfa6iytWQ==" saltValue="EKG4jeg4pfHmZFOsM+VC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525</v>
      </c>
      <c r="G33" s="883" t="s">
        <v>526</v>
      </c>
      <c r="H33" s="883" t="s">
        <v>527</v>
      </c>
      <c r="I33" s="883" t="s">
        <v>528</v>
      </c>
      <c r="J33" s="887" t="s">
        <v>250</v>
      </c>
      <c r="K33" s="862"/>
      <c r="L33" s="862"/>
      <c r="M33" s="862"/>
      <c r="N33" s="862"/>
      <c r="O33" s="862"/>
      <c r="P33" s="862"/>
    </row>
    <row r="34" spans="1:16" ht="39" customHeight="1">
      <c r="A34" s="862"/>
      <c r="B34" s="864"/>
      <c r="C34" s="870" t="s">
        <v>25</v>
      </c>
      <c r="D34" s="870"/>
      <c r="E34" s="875"/>
      <c r="F34" s="879">
        <v>1.1399999999999999</v>
      </c>
      <c r="G34" s="884">
        <v>1.5699999999999998</v>
      </c>
      <c r="H34" s="884">
        <v>1.1399999999999999</v>
      </c>
      <c r="I34" s="884">
        <v>2.0699999999999998</v>
      </c>
      <c r="J34" s="888">
        <v>2.7</v>
      </c>
      <c r="K34" s="862"/>
      <c r="L34" s="862"/>
      <c r="M34" s="862"/>
      <c r="N34" s="862"/>
      <c r="O34" s="862"/>
      <c r="P34" s="862"/>
    </row>
    <row r="35" spans="1:16" ht="39" customHeight="1">
      <c r="A35" s="862"/>
      <c r="B35" s="865"/>
      <c r="C35" s="871" t="s">
        <v>459</v>
      </c>
      <c r="D35" s="871"/>
      <c r="E35" s="876"/>
      <c r="F35" s="880">
        <v>1.8199999999999998</v>
      </c>
      <c r="G35" s="885">
        <v>2.2200000000000002</v>
      </c>
      <c r="H35" s="885">
        <v>1.98</v>
      </c>
      <c r="I35" s="885">
        <v>2.74</v>
      </c>
      <c r="J35" s="889">
        <v>2.06</v>
      </c>
      <c r="K35" s="862"/>
      <c r="L35" s="862"/>
      <c r="M35" s="862"/>
      <c r="N35" s="862"/>
      <c r="O35" s="862"/>
      <c r="P35" s="862"/>
    </row>
    <row r="36" spans="1:16" ht="39" customHeight="1">
      <c r="A36" s="862"/>
      <c r="B36" s="865"/>
      <c r="C36" s="871" t="s">
        <v>261</v>
      </c>
      <c r="D36" s="871"/>
      <c r="E36" s="876"/>
      <c r="F36" s="880">
        <v>5.12</v>
      </c>
      <c r="G36" s="885">
        <v>7.5</v>
      </c>
      <c r="H36" s="885">
        <v>7.88</v>
      </c>
      <c r="I36" s="885">
        <v>7.7</v>
      </c>
      <c r="J36" s="889">
        <v>1.96</v>
      </c>
      <c r="K36" s="862"/>
      <c r="L36" s="862"/>
      <c r="M36" s="862"/>
      <c r="N36" s="862"/>
      <c r="O36" s="862"/>
      <c r="P36" s="862"/>
    </row>
    <row r="37" spans="1:16" ht="39" customHeight="1">
      <c r="A37" s="862"/>
      <c r="B37" s="865"/>
      <c r="C37" s="871" t="s">
        <v>458</v>
      </c>
      <c r="D37" s="871"/>
      <c r="E37" s="876"/>
      <c r="F37" s="880">
        <v>0.48</v>
      </c>
      <c r="G37" s="885">
        <v>0.9</v>
      </c>
      <c r="H37" s="885">
        <v>1.1499999999999999</v>
      </c>
      <c r="I37" s="885">
        <v>1.1299999999999999</v>
      </c>
      <c r="J37" s="889">
        <v>1.58</v>
      </c>
      <c r="K37" s="862"/>
      <c r="L37" s="862"/>
      <c r="M37" s="862"/>
      <c r="N37" s="862"/>
      <c r="O37" s="862"/>
      <c r="P37" s="862"/>
    </row>
    <row r="38" spans="1:16" ht="39" customHeight="1">
      <c r="A38" s="862"/>
      <c r="B38" s="865"/>
      <c r="C38" s="871" t="s">
        <v>465</v>
      </c>
      <c r="D38" s="871"/>
      <c r="E38" s="876"/>
      <c r="F38" s="880">
        <v>3.e-002</v>
      </c>
      <c r="G38" s="885">
        <v>4.e-002</v>
      </c>
      <c r="H38" s="885">
        <v>0</v>
      </c>
      <c r="I38" s="885">
        <v>6.e-002</v>
      </c>
      <c r="J38" s="889">
        <v>1.26</v>
      </c>
      <c r="K38" s="862"/>
      <c r="L38" s="862"/>
      <c r="M38" s="862"/>
      <c r="N38" s="862"/>
      <c r="O38" s="862"/>
      <c r="P38" s="862"/>
    </row>
    <row r="39" spans="1:16" ht="39" customHeight="1">
      <c r="A39" s="862"/>
      <c r="B39" s="865"/>
      <c r="C39" s="871" t="s">
        <v>462</v>
      </c>
      <c r="D39" s="871"/>
      <c r="E39" s="876"/>
      <c r="F39" s="880">
        <v>2.e-002</v>
      </c>
      <c r="G39" s="885">
        <v>7.0000000000000007e-002</v>
      </c>
      <c r="H39" s="885">
        <v>6.e-002</v>
      </c>
      <c r="I39" s="885">
        <v>0.2</v>
      </c>
      <c r="J39" s="889">
        <v>0.73</v>
      </c>
      <c r="K39" s="862"/>
      <c r="L39" s="862"/>
      <c r="M39" s="862"/>
      <c r="N39" s="862"/>
      <c r="O39" s="862"/>
      <c r="P39" s="862"/>
    </row>
    <row r="40" spans="1:16" ht="39" customHeight="1">
      <c r="A40" s="862"/>
      <c r="B40" s="865"/>
      <c r="C40" s="871" t="s">
        <v>463</v>
      </c>
      <c r="D40" s="871"/>
      <c r="E40" s="876"/>
      <c r="F40" s="880">
        <v>7.0000000000000007e-002</v>
      </c>
      <c r="G40" s="885">
        <v>9.e-002</v>
      </c>
      <c r="H40" s="885">
        <v>0.11</v>
      </c>
      <c r="I40" s="885">
        <v>0.17</v>
      </c>
      <c r="J40" s="889">
        <v>0.22</v>
      </c>
      <c r="K40" s="862"/>
      <c r="L40" s="862"/>
      <c r="M40" s="862"/>
      <c r="N40" s="862"/>
      <c r="O40" s="862"/>
      <c r="P40" s="862"/>
    </row>
    <row r="41" spans="1:16" ht="39" customHeight="1">
      <c r="A41" s="862"/>
      <c r="B41" s="865"/>
      <c r="C41" s="871" t="s">
        <v>223</v>
      </c>
      <c r="D41" s="871"/>
      <c r="E41" s="876"/>
      <c r="F41" s="880">
        <v>0</v>
      </c>
      <c r="G41" s="885">
        <v>1.e-002</v>
      </c>
      <c r="H41" s="885">
        <v>0</v>
      </c>
      <c r="I41" s="885">
        <v>0.12</v>
      </c>
      <c r="J41" s="889">
        <v>0</v>
      </c>
      <c r="K41" s="862"/>
      <c r="L41" s="862"/>
      <c r="M41" s="862"/>
      <c r="N41" s="862"/>
      <c r="O41" s="862"/>
      <c r="P41" s="862"/>
    </row>
    <row r="42" spans="1:16" ht="39" customHeight="1">
      <c r="A42" s="862"/>
      <c r="B42" s="866"/>
      <c r="C42" s="871" t="s">
        <v>530</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489</v>
      </c>
      <c r="D43" s="872"/>
      <c r="E43" s="877"/>
      <c r="F43" s="881" t="s">
        <v>198</v>
      </c>
      <c r="G43" s="886" t="s">
        <v>198</v>
      </c>
      <c r="H43" s="886" t="s">
        <v>198</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8MS82z78L2XDAkDgCYHe2aErXYkm+PF06A21u5ERo3Pw9BSjS7XccB++z5BjSRxHz91C31gGEShWgFVeRe3Tg==" saltValue="5F94nyH5naLiRN5WDvrjJ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525</v>
      </c>
      <c r="L44" s="950" t="s">
        <v>526</v>
      </c>
      <c r="M44" s="950" t="s">
        <v>527</v>
      </c>
      <c r="N44" s="950" t="s">
        <v>528</v>
      </c>
      <c r="O44" s="959" t="s">
        <v>250</v>
      </c>
      <c r="P44" s="734"/>
      <c r="Q44" s="734"/>
      <c r="R44" s="734"/>
      <c r="S44" s="734"/>
      <c r="T44" s="734"/>
      <c r="U44" s="734"/>
    </row>
    <row r="45" spans="1:21" ht="30.75" customHeight="1">
      <c r="A45" s="734"/>
      <c r="B45" s="892" t="s">
        <v>26</v>
      </c>
      <c r="C45" s="906"/>
      <c r="D45" s="916"/>
      <c r="E45" s="925" t="s">
        <v>23</v>
      </c>
      <c r="F45" s="925"/>
      <c r="G45" s="925"/>
      <c r="H45" s="925"/>
      <c r="I45" s="925"/>
      <c r="J45" s="934"/>
      <c r="K45" s="942">
        <v>478</v>
      </c>
      <c r="L45" s="951">
        <v>438</v>
      </c>
      <c r="M45" s="951">
        <v>487</v>
      </c>
      <c r="N45" s="951">
        <v>498</v>
      </c>
      <c r="O45" s="960">
        <v>482</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33</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36</v>
      </c>
      <c r="F48" s="926"/>
      <c r="G48" s="926"/>
      <c r="H48" s="926"/>
      <c r="I48" s="926"/>
      <c r="J48" s="935"/>
      <c r="K48" s="943">
        <v>47</v>
      </c>
      <c r="L48" s="952">
        <v>60</v>
      </c>
      <c r="M48" s="952">
        <v>73</v>
      </c>
      <c r="N48" s="952">
        <v>77</v>
      </c>
      <c r="O48" s="961">
        <v>58</v>
      </c>
      <c r="P48" s="734"/>
      <c r="Q48" s="734"/>
      <c r="R48" s="734"/>
      <c r="S48" s="734"/>
      <c r="T48" s="734"/>
      <c r="U48" s="734"/>
    </row>
    <row r="49" spans="1:21" ht="30.75" customHeight="1">
      <c r="A49" s="734"/>
      <c r="B49" s="893"/>
      <c r="C49" s="907"/>
      <c r="D49" s="917"/>
      <c r="E49" s="926" t="s">
        <v>0</v>
      </c>
      <c r="F49" s="926"/>
      <c r="G49" s="926"/>
      <c r="H49" s="926"/>
      <c r="I49" s="926"/>
      <c r="J49" s="935"/>
      <c r="K49" s="943" t="s">
        <v>198</v>
      </c>
      <c r="L49" s="952" t="s">
        <v>198</v>
      </c>
      <c r="M49" s="952" t="s">
        <v>198</v>
      </c>
      <c r="N49" s="952" t="s">
        <v>198</v>
      </c>
      <c r="O49" s="961" t="s">
        <v>198</v>
      </c>
      <c r="P49" s="734"/>
      <c r="Q49" s="734"/>
      <c r="R49" s="734"/>
      <c r="S49" s="734"/>
      <c r="T49" s="734"/>
      <c r="U49" s="734"/>
    </row>
    <row r="50" spans="1:21" ht="30.75" customHeight="1">
      <c r="A50" s="734"/>
      <c r="B50" s="893"/>
      <c r="C50" s="907"/>
      <c r="D50" s="917"/>
      <c r="E50" s="926" t="s">
        <v>41</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43</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46</v>
      </c>
      <c r="C52" s="909"/>
      <c r="D52" s="918"/>
      <c r="E52" s="926" t="s">
        <v>48</v>
      </c>
      <c r="F52" s="926"/>
      <c r="G52" s="926"/>
      <c r="H52" s="926"/>
      <c r="I52" s="926"/>
      <c r="J52" s="935"/>
      <c r="K52" s="943">
        <v>355</v>
      </c>
      <c r="L52" s="952">
        <v>353</v>
      </c>
      <c r="M52" s="952">
        <v>356</v>
      </c>
      <c r="N52" s="952">
        <v>366</v>
      </c>
      <c r="O52" s="961">
        <v>329</v>
      </c>
      <c r="P52" s="734"/>
      <c r="Q52" s="734"/>
      <c r="R52" s="734"/>
      <c r="S52" s="734"/>
      <c r="T52" s="734"/>
      <c r="U52" s="734"/>
    </row>
    <row r="53" spans="1:21" ht="30.75" customHeight="1">
      <c r="A53" s="734"/>
      <c r="B53" s="896" t="s">
        <v>50</v>
      </c>
      <c r="C53" s="910"/>
      <c r="D53" s="919"/>
      <c r="E53" s="927" t="s">
        <v>53</v>
      </c>
      <c r="F53" s="927"/>
      <c r="G53" s="927"/>
      <c r="H53" s="927"/>
      <c r="I53" s="927"/>
      <c r="J53" s="936"/>
      <c r="K53" s="944">
        <v>170</v>
      </c>
      <c r="L53" s="953">
        <v>145</v>
      </c>
      <c r="M53" s="953">
        <v>204</v>
      </c>
      <c r="N53" s="953">
        <v>209</v>
      </c>
      <c r="O53" s="962">
        <v>211</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250</v>
      </c>
      <c r="P57" s="734"/>
      <c r="Q57" s="734"/>
      <c r="R57" s="734"/>
      <c r="S57" s="734"/>
      <c r="T57" s="734"/>
      <c r="U57" s="734"/>
    </row>
    <row r="58" spans="1:21" ht="31.5" customHeight="1">
      <c r="B58" s="900" t="s">
        <v>60</v>
      </c>
      <c r="C58" s="913"/>
      <c r="D58" s="920" t="s">
        <v>66</v>
      </c>
      <c r="E58" s="929"/>
      <c r="F58" s="929"/>
      <c r="G58" s="929"/>
      <c r="H58" s="929"/>
      <c r="I58" s="929"/>
      <c r="J58" s="938"/>
      <c r="K58" s="947" t="s">
        <v>533</v>
      </c>
      <c r="L58" s="955" t="s">
        <v>533</v>
      </c>
      <c r="M58" s="955" t="s">
        <v>533</v>
      </c>
      <c r="N58" s="955" t="s">
        <v>533</v>
      </c>
      <c r="O58" s="965" t="s">
        <v>533</v>
      </c>
    </row>
    <row r="59" spans="1:21" ht="31.5" customHeight="1">
      <c r="B59" s="901"/>
      <c r="C59" s="914"/>
      <c r="D59" s="921" t="s">
        <v>14</v>
      </c>
      <c r="E59" s="930"/>
      <c r="F59" s="930"/>
      <c r="G59" s="930"/>
      <c r="H59" s="930"/>
      <c r="I59" s="930"/>
      <c r="J59" s="939"/>
      <c r="K59" s="948" t="s">
        <v>533</v>
      </c>
      <c r="L59" s="956" t="s">
        <v>533</v>
      </c>
      <c r="M59" s="956" t="s">
        <v>533</v>
      </c>
      <c r="N59" s="956" t="s">
        <v>533</v>
      </c>
      <c r="O59" s="966" t="s">
        <v>533</v>
      </c>
    </row>
    <row r="60" spans="1:21" ht="31.5" customHeight="1">
      <c r="B60" s="902"/>
      <c r="C60" s="915"/>
      <c r="D60" s="922" t="s">
        <v>68</v>
      </c>
      <c r="E60" s="931"/>
      <c r="F60" s="931"/>
      <c r="G60" s="931"/>
      <c r="H60" s="931"/>
      <c r="I60" s="931"/>
      <c r="J60" s="940"/>
      <c r="K60" s="949" t="s">
        <v>533</v>
      </c>
      <c r="L60" s="957" t="s">
        <v>533</v>
      </c>
      <c r="M60" s="957" t="s">
        <v>533</v>
      </c>
      <c r="N60" s="957" t="s">
        <v>533</v>
      </c>
      <c r="O60" s="967" t="s">
        <v>533</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azMr3opd9qajKXH2JwhWYPbNoXGxQigkLkkk2robKLB7UPc3F1sqLmjxATapjMURXl8PGGMuqFJ19ni7pkZuew==" saltValue="zS6p4LPVOVPNzIvJ+5rjQ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525</v>
      </c>
      <c r="J40" s="950" t="s">
        <v>526</v>
      </c>
      <c r="K40" s="950" t="s">
        <v>527</v>
      </c>
      <c r="L40" s="950" t="s">
        <v>528</v>
      </c>
      <c r="M40" s="990" t="s">
        <v>250</v>
      </c>
    </row>
    <row r="41" spans="2:13" ht="27.75" customHeight="1">
      <c r="B41" s="892" t="s">
        <v>38</v>
      </c>
      <c r="C41" s="906"/>
      <c r="D41" s="916"/>
      <c r="E41" s="973" t="s">
        <v>57</v>
      </c>
      <c r="F41" s="973"/>
      <c r="G41" s="973"/>
      <c r="H41" s="979"/>
      <c r="I41" s="983">
        <v>4507</v>
      </c>
      <c r="J41" s="987">
        <v>4492</v>
      </c>
      <c r="K41" s="987">
        <v>4350</v>
      </c>
      <c r="L41" s="987">
        <v>4225</v>
      </c>
      <c r="M41" s="991">
        <v>4019</v>
      </c>
    </row>
    <row r="42" spans="2:13" ht="27.75" customHeight="1">
      <c r="B42" s="893"/>
      <c r="C42" s="907"/>
      <c r="D42" s="917"/>
      <c r="E42" s="974" t="s">
        <v>74</v>
      </c>
      <c r="F42" s="974"/>
      <c r="G42" s="974"/>
      <c r="H42" s="980"/>
      <c r="I42" s="984" t="s">
        <v>198</v>
      </c>
      <c r="J42" s="988" t="s">
        <v>198</v>
      </c>
      <c r="K42" s="988" t="s">
        <v>198</v>
      </c>
      <c r="L42" s="988" t="s">
        <v>198</v>
      </c>
      <c r="M42" s="992" t="s">
        <v>198</v>
      </c>
    </row>
    <row r="43" spans="2:13" ht="27.75" customHeight="1">
      <c r="B43" s="893"/>
      <c r="C43" s="907"/>
      <c r="D43" s="917"/>
      <c r="E43" s="974" t="s">
        <v>76</v>
      </c>
      <c r="F43" s="974"/>
      <c r="G43" s="974"/>
      <c r="H43" s="980"/>
      <c r="I43" s="984">
        <v>743</v>
      </c>
      <c r="J43" s="988">
        <v>891</v>
      </c>
      <c r="K43" s="988">
        <v>991</v>
      </c>
      <c r="L43" s="988">
        <v>1147</v>
      </c>
      <c r="M43" s="992">
        <v>1094</v>
      </c>
    </row>
    <row r="44" spans="2:13" ht="27.75" customHeight="1">
      <c r="B44" s="893"/>
      <c r="C44" s="907"/>
      <c r="D44" s="917"/>
      <c r="E44" s="974" t="s">
        <v>78</v>
      </c>
      <c r="F44" s="974"/>
      <c r="G44" s="974"/>
      <c r="H44" s="980"/>
      <c r="I44" s="984" t="s">
        <v>198</v>
      </c>
      <c r="J44" s="988" t="s">
        <v>198</v>
      </c>
      <c r="K44" s="988" t="s">
        <v>198</v>
      </c>
      <c r="L44" s="988" t="s">
        <v>198</v>
      </c>
      <c r="M44" s="992" t="s">
        <v>198</v>
      </c>
    </row>
    <row r="45" spans="2:13" ht="27.75" customHeight="1">
      <c r="B45" s="893"/>
      <c r="C45" s="907"/>
      <c r="D45" s="917"/>
      <c r="E45" s="974" t="s">
        <v>80</v>
      </c>
      <c r="F45" s="974"/>
      <c r="G45" s="974"/>
      <c r="H45" s="980"/>
      <c r="I45" s="984">
        <v>431</v>
      </c>
      <c r="J45" s="988">
        <v>437</v>
      </c>
      <c r="K45" s="988">
        <v>536</v>
      </c>
      <c r="L45" s="988">
        <v>521</v>
      </c>
      <c r="M45" s="992">
        <v>600</v>
      </c>
    </row>
    <row r="46" spans="2:13" ht="27.75" customHeight="1">
      <c r="B46" s="893"/>
      <c r="C46" s="907"/>
      <c r="D46" s="918"/>
      <c r="E46" s="974" t="s">
        <v>79</v>
      </c>
      <c r="F46" s="974"/>
      <c r="G46" s="974"/>
      <c r="H46" s="980"/>
      <c r="I46" s="984">
        <v>42</v>
      </c>
      <c r="J46" s="988">
        <v>38</v>
      </c>
      <c r="K46" s="988" t="s">
        <v>198</v>
      </c>
      <c r="L46" s="988" t="s">
        <v>198</v>
      </c>
      <c r="M46" s="992" t="s">
        <v>198</v>
      </c>
    </row>
    <row r="47" spans="2:13" ht="27.75" customHeight="1">
      <c r="B47" s="893"/>
      <c r="C47" s="907"/>
      <c r="D47" s="971"/>
      <c r="E47" s="975" t="s">
        <v>82</v>
      </c>
      <c r="F47" s="978"/>
      <c r="G47" s="978"/>
      <c r="H47" s="981"/>
      <c r="I47" s="984" t="s">
        <v>198</v>
      </c>
      <c r="J47" s="988" t="s">
        <v>198</v>
      </c>
      <c r="K47" s="988" t="s">
        <v>198</v>
      </c>
      <c r="L47" s="988" t="s">
        <v>198</v>
      </c>
      <c r="M47" s="992" t="s">
        <v>198</v>
      </c>
    </row>
    <row r="48" spans="2:13" ht="27.75" customHeight="1">
      <c r="B48" s="893"/>
      <c r="C48" s="907"/>
      <c r="D48" s="917"/>
      <c r="E48" s="974" t="s">
        <v>88</v>
      </c>
      <c r="F48" s="974"/>
      <c r="G48" s="974"/>
      <c r="H48" s="980"/>
      <c r="I48" s="984" t="s">
        <v>198</v>
      </c>
      <c r="J48" s="988" t="s">
        <v>198</v>
      </c>
      <c r="K48" s="988" t="s">
        <v>198</v>
      </c>
      <c r="L48" s="988" t="s">
        <v>198</v>
      </c>
      <c r="M48" s="992" t="s">
        <v>198</v>
      </c>
    </row>
    <row r="49" spans="2:13" ht="27.75" customHeight="1">
      <c r="B49" s="894"/>
      <c r="C49" s="908"/>
      <c r="D49" s="917"/>
      <c r="E49" s="974" t="s">
        <v>92</v>
      </c>
      <c r="F49" s="974"/>
      <c r="G49" s="974"/>
      <c r="H49" s="980"/>
      <c r="I49" s="984" t="s">
        <v>198</v>
      </c>
      <c r="J49" s="988" t="s">
        <v>198</v>
      </c>
      <c r="K49" s="988" t="s">
        <v>198</v>
      </c>
      <c r="L49" s="988" t="s">
        <v>198</v>
      </c>
      <c r="M49" s="992" t="s">
        <v>198</v>
      </c>
    </row>
    <row r="50" spans="2:13" ht="27.75" customHeight="1">
      <c r="B50" s="968" t="s">
        <v>94</v>
      </c>
      <c r="C50" s="970"/>
      <c r="D50" s="972"/>
      <c r="E50" s="974" t="s">
        <v>95</v>
      </c>
      <c r="F50" s="974"/>
      <c r="G50" s="974"/>
      <c r="H50" s="980"/>
      <c r="I50" s="984">
        <v>891</v>
      </c>
      <c r="J50" s="988">
        <v>899</v>
      </c>
      <c r="K50" s="988">
        <v>1437</v>
      </c>
      <c r="L50" s="988">
        <v>1566</v>
      </c>
      <c r="M50" s="992">
        <v>1671</v>
      </c>
    </row>
    <row r="51" spans="2:13" ht="27.75" customHeight="1">
      <c r="B51" s="893"/>
      <c r="C51" s="907"/>
      <c r="D51" s="917"/>
      <c r="E51" s="974" t="s">
        <v>97</v>
      </c>
      <c r="F51" s="974"/>
      <c r="G51" s="974"/>
      <c r="H51" s="980"/>
      <c r="I51" s="984">
        <v>121</v>
      </c>
      <c r="J51" s="988">
        <v>104</v>
      </c>
      <c r="K51" s="988">
        <v>87</v>
      </c>
      <c r="L51" s="988">
        <v>70</v>
      </c>
      <c r="M51" s="992">
        <v>62</v>
      </c>
    </row>
    <row r="52" spans="2:13" ht="27.75" customHeight="1">
      <c r="B52" s="894"/>
      <c r="C52" s="908"/>
      <c r="D52" s="917"/>
      <c r="E52" s="974" t="s">
        <v>45</v>
      </c>
      <c r="F52" s="974"/>
      <c r="G52" s="974"/>
      <c r="H52" s="980"/>
      <c r="I52" s="984">
        <v>3582</v>
      </c>
      <c r="J52" s="988">
        <v>3547</v>
      </c>
      <c r="K52" s="988">
        <v>3459</v>
      </c>
      <c r="L52" s="988">
        <v>3404</v>
      </c>
      <c r="M52" s="992">
        <v>3295</v>
      </c>
    </row>
    <row r="53" spans="2:13" ht="27.75" customHeight="1">
      <c r="B53" s="896" t="s">
        <v>50</v>
      </c>
      <c r="C53" s="910"/>
      <c r="D53" s="919"/>
      <c r="E53" s="976" t="s">
        <v>101</v>
      </c>
      <c r="F53" s="976"/>
      <c r="G53" s="976"/>
      <c r="H53" s="982"/>
      <c r="I53" s="985">
        <v>1130</v>
      </c>
      <c r="J53" s="989">
        <v>1307</v>
      </c>
      <c r="K53" s="989">
        <v>895</v>
      </c>
      <c r="L53" s="989">
        <v>852</v>
      </c>
      <c r="M53" s="993">
        <v>685</v>
      </c>
    </row>
    <row r="54" spans="2:13" ht="27.75" customHeight="1">
      <c r="B54" s="969"/>
      <c r="C54" s="868"/>
      <c r="D54" s="868"/>
      <c r="E54" s="977"/>
      <c r="F54" s="977"/>
      <c r="G54" s="977"/>
      <c r="H54" s="977"/>
      <c r="I54" s="986"/>
      <c r="J54" s="986"/>
      <c r="K54" s="986"/>
      <c r="L54" s="986"/>
      <c r="M54" s="986"/>
    </row>
    <row r="55" spans="2:13"/>
  </sheetData>
  <sheetProtection algorithmName="SHA-512" hashValue="s51L2Sdo57PCkgXUWQ1LMEpYtg6PUwfx8X8QVNcy/+YKorF69XxeKBPBspfNosc78PkEr683VakPrIbdBtzYlw==" saltValue="BsX++b5FjpjTGNudq/CRs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17</v>
      </c>
      <c r="F54" s="1016" t="s">
        <v>527</v>
      </c>
      <c r="G54" s="1016" t="s">
        <v>528</v>
      </c>
      <c r="H54" s="1024" t="s">
        <v>250</v>
      </c>
    </row>
    <row r="55" spans="2:8" ht="52.5" customHeight="1">
      <c r="B55" s="995"/>
      <c r="C55" s="1001" t="s">
        <v>105</v>
      </c>
      <c r="D55" s="1001"/>
      <c r="E55" s="1010"/>
      <c r="F55" s="1017">
        <v>576</v>
      </c>
      <c r="G55" s="1017">
        <v>628</v>
      </c>
      <c r="H55" s="1025">
        <v>730</v>
      </c>
    </row>
    <row r="56" spans="2:8" ht="52.5" customHeight="1">
      <c r="B56" s="996"/>
      <c r="C56" s="1002" t="s">
        <v>108</v>
      </c>
      <c r="D56" s="1002"/>
      <c r="E56" s="1011"/>
      <c r="F56" s="1018">
        <v>123</v>
      </c>
      <c r="G56" s="1018">
        <v>94</v>
      </c>
      <c r="H56" s="1026">
        <v>95</v>
      </c>
    </row>
    <row r="57" spans="2:8" ht="53.25" customHeight="1">
      <c r="B57" s="996"/>
      <c r="C57" s="1003" t="s">
        <v>72</v>
      </c>
      <c r="D57" s="1003"/>
      <c r="E57" s="1012"/>
      <c r="F57" s="1019">
        <v>592</v>
      </c>
      <c r="G57" s="1019">
        <v>701</v>
      </c>
      <c r="H57" s="1027">
        <v>689</v>
      </c>
    </row>
    <row r="58" spans="2:8" ht="45.75" customHeight="1">
      <c r="B58" s="997"/>
      <c r="C58" s="1004" t="s">
        <v>534</v>
      </c>
      <c r="D58" s="1007"/>
      <c r="E58" s="1013"/>
      <c r="F58" s="1020">
        <v>371</v>
      </c>
      <c r="G58" s="1020">
        <v>474</v>
      </c>
      <c r="H58" s="1028">
        <v>461</v>
      </c>
    </row>
    <row r="59" spans="2:8" ht="45.75" customHeight="1">
      <c r="B59" s="997"/>
      <c r="C59" s="1004" t="s">
        <v>535</v>
      </c>
      <c r="D59" s="1007"/>
      <c r="E59" s="1013"/>
      <c r="F59" s="1020">
        <v>101</v>
      </c>
      <c r="G59" s="1020">
        <v>101</v>
      </c>
      <c r="H59" s="1028">
        <v>101</v>
      </c>
    </row>
    <row r="60" spans="2:8" ht="45.75" customHeight="1">
      <c r="B60" s="997"/>
      <c r="C60" s="1004" t="s">
        <v>476</v>
      </c>
      <c r="D60" s="1007"/>
      <c r="E60" s="1013"/>
      <c r="F60" s="1020">
        <v>100</v>
      </c>
      <c r="G60" s="1020">
        <v>100</v>
      </c>
      <c r="H60" s="1028">
        <v>100</v>
      </c>
    </row>
    <row r="61" spans="2:8" ht="45.75" customHeight="1">
      <c r="B61" s="997"/>
      <c r="C61" s="1004" t="s">
        <v>310</v>
      </c>
      <c r="D61" s="1007"/>
      <c r="E61" s="1013"/>
      <c r="F61" s="1020">
        <v>9</v>
      </c>
      <c r="G61" s="1020">
        <v>11</v>
      </c>
      <c r="H61" s="1028">
        <v>13</v>
      </c>
    </row>
    <row r="62" spans="2:8" ht="45.75" customHeight="1">
      <c r="B62" s="998"/>
      <c r="C62" s="1005" t="s">
        <v>345</v>
      </c>
      <c r="D62" s="1008"/>
      <c r="E62" s="1014"/>
      <c r="F62" s="1021">
        <v>10</v>
      </c>
      <c r="G62" s="1021">
        <v>10</v>
      </c>
      <c r="H62" s="1029">
        <v>10</v>
      </c>
    </row>
    <row r="63" spans="2:8" ht="52.5" customHeight="1">
      <c r="B63" s="999"/>
      <c r="C63" s="1006" t="s">
        <v>110</v>
      </c>
      <c r="D63" s="1006"/>
      <c r="E63" s="1015"/>
      <c r="F63" s="1022">
        <v>1291</v>
      </c>
      <c r="G63" s="1022">
        <v>1423</v>
      </c>
      <c r="H63" s="1030">
        <v>1513</v>
      </c>
    </row>
    <row r="64" spans="2:8"/>
  </sheetData>
  <sheetProtection algorithmName="SHA-512" hashValue="Sr4B9mo7yRNyOyjrNfxlYYS5h2Qk/YnzX4QYOF3YLCg6KcdnbUeKw7yzTnL6UrfYTIFQOrbB8aViLHpMe9/0Pw==" saltValue="fEMXakfMyNgSetckTBE20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524</v>
      </c>
      <c r="G2" s="818"/>
      <c r="H2" s="828"/>
    </row>
    <row r="3" spans="1:8">
      <c r="A3" s="782" t="s">
        <v>521</v>
      </c>
      <c r="B3" s="767"/>
      <c r="C3" s="1039"/>
      <c r="D3" s="1042">
        <v>59597</v>
      </c>
      <c r="E3" s="1044"/>
      <c r="F3" s="1047">
        <v>190274</v>
      </c>
      <c r="G3" s="1049"/>
      <c r="H3" s="1052"/>
    </row>
    <row r="4" spans="1:8">
      <c r="A4" s="754"/>
      <c r="B4" s="766"/>
      <c r="C4" s="1040"/>
      <c r="D4" s="1043">
        <v>45288</v>
      </c>
      <c r="E4" s="1045"/>
      <c r="F4" s="1048">
        <v>88584</v>
      </c>
      <c r="G4" s="1050"/>
      <c r="H4" s="1053"/>
    </row>
    <row r="5" spans="1:8">
      <c r="A5" s="782" t="s">
        <v>483</v>
      </c>
      <c r="B5" s="767"/>
      <c r="C5" s="1039"/>
      <c r="D5" s="1042">
        <v>83726</v>
      </c>
      <c r="E5" s="1044"/>
      <c r="F5" s="1047">
        <v>200194</v>
      </c>
      <c r="G5" s="1049"/>
      <c r="H5" s="1052"/>
    </row>
    <row r="6" spans="1:8">
      <c r="A6" s="754"/>
      <c r="B6" s="766"/>
      <c r="C6" s="1040"/>
      <c r="D6" s="1043">
        <v>46166</v>
      </c>
      <c r="E6" s="1045"/>
      <c r="F6" s="1048">
        <v>106422</v>
      </c>
      <c r="G6" s="1050"/>
      <c r="H6" s="1053"/>
    </row>
    <row r="7" spans="1:8">
      <c r="A7" s="782" t="s">
        <v>316</v>
      </c>
      <c r="B7" s="767"/>
      <c r="C7" s="1039"/>
      <c r="D7" s="1042">
        <v>106225</v>
      </c>
      <c r="E7" s="1044"/>
      <c r="F7" s="1047">
        <v>196914</v>
      </c>
      <c r="G7" s="1049"/>
      <c r="H7" s="1052"/>
    </row>
    <row r="8" spans="1:8">
      <c r="A8" s="754"/>
      <c r="B8" s="766"/>
      <c r="C8" s="1040"/>
      <c r="D8" s="1043">
        <v>67327</v>
      </c>
      <c r="E8" s="1045"/>
      <c r="F8" s="1048">
        <v>98966</v>
      </c>
      <c r="G8" s="1050"/>
      <c r="H8" s="1053"/>
    </row>
    <row r="9" spans="1:8">
      <c r="A9" s="782" t="s">
        <v>138</v>
      </c>
      <c r="B9" s="767"/>
      <c r="C9" s="1039"/>
      <c r="D9" s="1042">
        <v>184375</v>
      </c>
      <c r="E9" s="1044"/>
      <c r="F9" s="1047">
        <v>204757</v>
      </c>
      <c r="G9" s="1049"/>
      <c r="H9" s="1052"/>
    </row>
    <row r="10" spans="1:8">
      <c r="A10" s="754"/>
      <c r="B10" s="766"/>
      <c r="C10" s="1040"/>
      <c r="D10" s="1043">
        <v>146454</v>
      </c>
      <c r="E10" s="1045"/>
      <c r="F10" s="1048">
        <v>106071</v>
      </c>
      <c r="G10" s="1050"/>
      <c r="H10" s="1053"/>
    </row>
    <row r="11" spans="1:8">
      <c r="A11" s="782" t="s">
        <v>522</v>
      </c>
      <c r="B11" s="767"/>
      <c r="C11" s="1039"/>
      <c r="D11" s="1042">
        <v>83815</v>
      </c>
      <c r="E11" s="1044"/>
      <c r="F11" s="1047">
        <v>194971</v>
      </c>
      <c r="G11" s="1049"/>
      <c r="H11" s="1052"/>
    </row>
    <row r="12" spans="1:8">
      <c r="A12" s="754"/>
      <c r="B12" s="766"/>
      <c r="C12" s="1041"/>
      <c r="D12" s="1043">
        <v>52331</v>
      </c>
      <c r="E12" s="1045"/>
      <c r="F12" s="1048">
        <v>105966</v>
      </c>
      <c r="G12" s="1050"/>
      <c r="H12" s="1053"/>
    </row>
    <row r="13" spans="1:8">
      <c r="A13" s="782"/>
      <c r="B13" s="767"/>
      <c r="C13" s="1039"/>
      <c r="D13" s="1042">
        <v>103548</v>
      </c>
      <c r="E13" s="1044"/>
      <c r="F13" s="1047">
        <v>197422</v>
      </c>
      <c r="G13" s="1051"/>
      <c r="H13" s="1052"/>
    </row>
    <row r="14" spans="1:8">
      <c r="A14" s="754"/>
      <c r="B14" s="766"/>
      <c r="C14" s="1040"/>
      <c r="D14" s="1043">
        <v>71513</v>
      </c>
      <c r="E14" s="1045"/>
      <c r="F14" s="1048">
        <v>101202</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5.12</v>
      </c>
      <c r="C19" s="1032">
        <f>ROUND(VALUE(SUBSTITUTE(実質収支比率等に係る経年分析!G$48,"▲","-")),2)</f>
        <v>7.51</v>
      </c>
      <c r="D19" s="1032">
        <f>ROUND(VALUE(SUBSTITUTE(実質収支比率等に係る経年分析!H$48,"▲","-")),2)</f>
        <v>7.88</v>
      </c>
      <c r="E19" s="1032">
        <f>ROUND(VALUE(SUBSTITUTE(実質収支比率等に係る経年分析!I$48,"▲","-")),2)</f>
        <v>7.7</v>
      </c>
      <c r="F19" s="1032">
        <f>ROUND(VALUE(SUBSTITUTE(実質収支比率等に係る経年分析!J$48,"▲","-")),2)</f>
        <v>1.97</v>
      </c>
    </row>
    <row r="20" spans="1:11">
      <c r="A20" s="1032" t="s">
        <v>39</v>
      </c>
      <c r="B20" s="1032">
        <f>ROUND(VALUE(SUBSTITUTE(実質収支比率等に係る経年分析!F$47,"▲","-")),2)</f>
        <v>11.81</v>
      </c>
      <c r="C20" s="1032">
        <f>ROUND(VALUE(SUBSTITUTE(実質収支比率等に係る経年分析!G$47,"▲","-")),2)</f>
        <v>9.3000000000000007</v>
      </c>
      <c r="D20" s="1032">
        <f>ROUND(VALUE(SUBSTITUTE(実質収支比率等に係る経年分析!H$47,"▲","-")),2)</f>
        <v>20.149999999999999</v>
      </c>
      <c r="E20" s="1032">
        <f>ROUND(VALUE(SUBSTITUTE(実質収支比率等に係る経年分析!I$47,"▲","-")),2)</f>
        <v>22.43</v>
      </c>
      <c r="F20" s="1032">
        <f>ROUND(VALUE(SUBSTITUTE(実質収支比率等に係る経年分析!J$47,"▲","-")),2)</f>
        <v>26.07</v>
      </c>
    </row>
    <row r="21" spans="1:11">
      <c r="A21" s="1032" t="s">
        <v>113</v>
      </c>
      <c r="B21" s="1032">
        <f>IF(ISNUMBER(VALUE(SUBSTITUTE(実質収支比率等に係る経年分析!F$49,"▲","-"))),ROUND(VALUE(SUBSTITUTE(実質収支比率等に係る経年分析!F$49,"▲","-")),2),NA())</f>
        <v>-3.27</v>
      </c>
      <c r="C21" s="1032">
        <f>IF(ISNUMBER(VALUE(SUBSTITUTE(実質収支比率等に係る経年分析!G$49,"▲","-"))),ROUND(VALUE(SUBSTITUTE(実質収支比率等に係る経年分析!G$49,"▲","-")),2),NA())</f>
        <v>0.94</v>
      </c>
      <c r="D21" s="1032">
        <f>IF(ISNUMBER(VALUE(SUBSTITUTE(実質収支比率等に係る経年分析!H$49,"▲","-"))),ROUND(VALUE(SUBSTITUTE(実質収支比率等に係る経年分析!H$49,"▲","-")),2),NA())</f>
        <v>12.66</v>
      </c>
      <c r="E21" s="1032">
        <f>IF(ISNUMBER(VALUE(SUBSTITUTE(実質収支比率等に係る経年分析!I$49,"▲","-"))),ROUND(VALUE(SUBSTITUTE(実質収支比率等に係る経年分析!I$49,"▲","-")),2),NA())</f>
        <v>2.54</v>
      </c>
      <c r="F21" s="1032">
        <f>IF(ISNUMBER(VALUE(SUBSTITUTE(実質収支比率等に係る経年分析!J$49,"▲","-"))),ROUND(VALUE(SUBSTITUTE(実質収支比率等に係る経年分析!J$49,"▲","-")),2),NA())</f>
        <v>-2.1</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70</v>
      </c>
      <c r="D26" s="1033" t="s">
        <v>115</v>
      </c>
      <c r="E26" s="1033" t="s">
        <v>70</v>
      </c>
      <c r="F26" s="1033" t="s">
        <v>115</v>
      </c>
      <c r="G26" s="1033" t="s">
        <v>70</v>
      </c>
      <c r="H26" s="1033" t="s">
        <v>115</v>
      </c>
      <c r="I26" s="1033" t="s">
        <v>70</v>
      </c>
      <c r="J26" s="1033" t="s">
        <v>115</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7.0000000000000007e-002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9.e-002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0.11</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0.17</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0.22</v>
      </c>
    </row>
    <row r="31" spans="1:11">
      <c r="A31" s="1033" t="str">
        <f>IF('連結実質赤字比率に係る赤字・黒字の構成分析'!C$39="",NA(),'連結実質赤字比率に係る赤字・黒字の構成分析'!C$39)</f>
        <v>公共下水道事業特別会計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7.0000000000000007e-002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6.e-002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0.73</v>
      </c>
    </row>
    <row r="32" spans="1:11">
      <c r="A32" s="1033" t="str">
        <f>IF('連結実質赤字比率に係る赤字・黒字の構成分析'!C$38="",NA(),'連結実質赤字比率に係る赤字・黒字の構成分析'!C$38)</f>
        <v>浄化槽事業特別会計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6.e-002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1.26</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0.48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1.1499999999999999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1.1299999999999999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1.58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5.12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7.88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1.96</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1.8199999999999998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2.2200000000000002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1.98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2.74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2.06</v>
      </c>
    </row>
    <row r="36" spans="1:16">
      <c r="A36" s="1033" t="str">
        <f>IF('連結実質赤字比率に係る赤字・黒字の構成分析'!C$34="",NA(),'連結実質赤字比率に係る赤字・黒字の構成分析'!C$34)</f>
        <v>介護保険特別会計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1.1399999999999999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1.5699999999999998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1.1399999999999999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2.0699999999999998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2.7</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119</v>
      </c>
      <c r="B42" s="1034"/>
      <c r="C42" s="1034"/>
      <c r="D42" s="1034">
        <f>'実質公債費比率（分子）の構造'!K$52</f>
        <v>355</v>
      </c>
      <c r="E42" s="1034"/>
      <c r="F42" s="1034"/>
      <c r="G42" s="1034">
        <f>'実質公債費比率（分子）の構造'!L$52</f>
        <v>353</v>
      </c>
      <c r="H42" s="1034"/>
      <c r="I42" s="1034"/>
      <c r="J42" s="1034">
        <f>'実質公債費比率（分子）の構造'!M$52</f>
        <v>356</v>
      </c>
      <c r="K42" s="1034"/>
      <c r="L42" s="1034"/>
      <c r="M42" s="1034">
        <f>'実質公債費比率（分子）の構造'!N$52</f>
        <v>366</v>
      </c>
      <c r="N42" s="1034"/>
      <c r="O42" s="1034"/>
      <c r="P42" s="1034">
        <f>'実質公債費比率（分子）の構造'!O$52</f>
        <v>329</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36</v>
      </c>
      <c r="B46" s="1034">
        <f>'実質公債費比率（分子）の構造'!K$48</f>
        <v>47</v>
      </c>
      <c r="C46" s="1034"/>
      <c r="D46" s="1034"/>
      <c r="E46" s="1034">
        <f>'実質公債費比率（分子）の構造'!L$48</f>
        <v>60</v>
      </c>
      <c r="F46" s="1034"/>
      <c r="G46" s="1034"/>
      <c r="H46" s="1034">
        <f>'実質公債費比率（分子）の構造'!M$48</f>
        <v>73</v>
      </c>
      <c r="I46" s="1034"/>
      <c r="J46" s="1034"/>
      <c r="K46" s="1034">
        <f>'実質公債費比率（分子）の構造'!N$48</f>
        <v>77</v>
      </c>
      <c r="L46" s="1034"/>
      <c r="M46" s="1034"/>
      <c r="N46" s="1034">
        <f>'実質公債費比率（分子）の構造'!O$48</f>
        <v>58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478</v>
      </c>
      <c r="C49" s="1034"/>
      <c r="D49" s="1034"/>
      <c r="E49" s="1034">
        <f>'実質公債費比率（分子）の構造'!L$45</f>
        <v>438</v>
      </c>
      <c r="F49" s="1034"/>
      <c r="G49" s="1034"/>
      <c r="H49" s="1034">
        <f>'実質公債費比率（分子）の構造'!M$45</f>
        <v>487</v>
      </c>
      <c r="I49" s="1034"/>
      <c r="J49" s="1034"/>
      <c r="K49" s="1034">
        <f>'実質公債費比率（分子）の構造'!N$45</f>
        <v>498</v>
      </c>
      <c r="L49" s="1034"/>
      <c r="M49" s="1034"/>
      <c r="N49" s="1034">
        <f>'実質公債費比率（分子）の構造'!O$45</f>
        <v>482</v>
      </c>
      <c r="O49" s="1034"/>
      <c r="P49" s="1034"/>
    </row>
    <row r="50" spans="1:16">
      <c r="A50" s="1034" t="s">
        <v>53</v>
      </c>
      <c r="B50" s="1034" t="e">
        <f>NA()</f>
        <v>#N/A</v>
      </c>
      <c r="C50" s="1034">
        <f>IF(ISNUMBER('実質公債費比率（分子）の構造'!K$53),'実質公債費比率（分子）の構造'!K$53,NA())</f>
        <v>170</v>
      </c>
      <c r="D50" s="1034" t="e">
        <f>NA()</f>
        <v>#N/A</v>
      </c>
      <c r="E50" s="1034" t="e">
        <f>NA()</f>
        <v>#N/A</v>
      </c>
      <c r="F50" s="1034">
        <f>IF(ISNUMBER('実質公債費比率（分子）の構造'!L$53),'実質公債費比率（分子）の構造'!L$53,NA())</f>
        <v>145</v>
      </c>
      <c r="G50" s="1034" t="e">
        <f>NA()</f>
        <v>#N/A</v>
      </c>
      <c r="H50" s="1034" t="e">
        <f>NA()</f>
        <v>#N/A</v>
      </c>
      <c r="I50" s="1034">
        <f>IF(ISNUMBER('実質公債費比率（分子）の構造'!M$53),'実質公債費比率（分子）の構造'!M$53,NA())</f>
        <v>204</v>
      </c>
      <c r="J50" s="1034" t="e">
        <f>NA()</f>
        <v>#N/A</v>
      </c>
      <c r="K50" s="1034" t="e">
        <f>NA()</f>
        <v>#N/A</v>
      </c>
      <c r="L50" s="1034">
        <f>IF(ISNUMBER('実質公債費比率（分子）の構造'!N$53),'実質公債費比率（分子）の構造'!N$53,NA())</f>
        <v>209</v>
      </c>
      <c r="M50" s="1034" t="e">
        <f>NA()</f>
        <v>#N/A</v>
      </c>
      <c r="N50" s="1034" t="e">
        <f>NA()</f>
        <v>#N/A</v>
      </c>
      <c r="O50" s="1034">
        <f>IF(ISNUMBER('実質公債費比率（分子）の構造'!O$53),'実質公債費比率（分子）の構造'!O$53,NA())</f>
        <v>211</v>
      </c>
      <c r="P50" s="1034" t="e">
        <f>NA()</f>
        <v>#N/A</v>
      </c>
    </row>
    <row r="53" spans="1:16">
      <c r="A53" s="1031" t="s">
        <v>62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45</v>
      </c>
      <c r="B56" s="1033"/>
      <c r="C56" s="1033"/>
      <c r="D56" s="1033">
        <f>'将来負担比率（分子）の構造'!I$52</f>
        <v>3582</v>
      </c>
      <c r="E56" s="1033"/>
      <c r="F56" s="1033"/>
      <c r="G56" s="1033">
        <f>'将来負担比率（分子）の構造'!J$52</f>
        <v>3547</v>
      </c>
      <c r="H56" s="1033"/>
      <c r="I56" s="1033"/>
      <c r="J56" s="1033">
        <f>'将来負担比率（分子）の構造'!K$52</f>
        <v>3459</v>
      </c>
      <c r="K56" s="1033"/>
      <c r="L56" s="1033"/>
      <c r="M56" s="1033">
        <f>'将来負担比率（分子）の構造'!L$52</f>
        <v>3404</v>
      </c>
      <c r="N56" s="1033"/>
      <c r="O56" s="1033"/>
      <c r="P56" s="1033">
        <f>'将来負担比率（分子）の構造'!M$52</f>
        <v>3295</v>
      </c>
    </row>
    <row r="57" spans="1:16">
      <c r="A57" s="1033" t="s">
        <v>97</v>
      </c>
      <c r="B57" s="1033"/>
      <c r="C57" s="1033"/>
      <c r="D57" s="1033">
        <f>'将来負担比率（分子）の構造'!I$51</f>
        <v>121</v>
      </c>
      <c r="E57" s="1033"/>
      <c r="F57" s="1033"/>
      <c r="G57" s="1033">
        <f>'将来負担比率（分子）の構造'!J$51</f>
        <v>104</v>
      </c>
      <c r="H57" s="1033"/>
      <c r="I57" s="1033"/>
      <c r="J57" s="1033">
        <f>'将来負担比率（分子）の構造'!K$51</f>
        <v>87</v>
      </c>
      <c r="K57" s="1033"/>
      <c r="L57" s="1033"/>
      <c r="M57" s="1033">
        <f>'将来負担比率（分子）の構造'!L$51</f>
        <v>70</v>
      </c>
      <c r="N57" s="1033"/>
      <c r="O57" s="1033"/>
      <c r="P57" s="1033">
        <f>'将来負担比率（分子）の構造'!M$51</f>
        <v>62</v>
      </c>
    </row>
    <row r="58" spans="1:16">
      <c r="A58" s="1033" t="s">
        <v>95</v>
      </c>
      <c r="B58" s="1033"/>
      <c r="C58" s="1033"/>
      <c r="D58" s="1033">
        <f>'将来負担比率（分子）の構造'!I$50</f>
        <v>891</v>
      </c>
      <c r="E58" s="1033"/>
      <c r="F58" s="1033"/>
      <c r="G58" s="1033">
        <f>'将来負担比率（分子）の構造'!J$50</f>
        <v>899</v>
      </c>
      <c r="H58" s="1033"/>
      <c r="I58" s="1033"/>
      <c r="J58" s="1033">
        <f>'将来負担比率（分子）の構造'!K$50</f>
        <v>1437</v>
      </c>
      <c r="K58" s="1033"/>
      <c r="L58" s="1033"/>
      <c r="M58" s="1033">
        <f>'将来負担比率（分子）の構造'!L$50</f>
        <v>1566</v>
      </c>
      <c r="N58" s="1033"/>
      <c r="O58" s="1033"/>
      <c r="P58" s="1033">
        <f>'将来負担比率（分子）の構造'!M$50</f>
        <v>1671</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42</v>
      </c>
      <c r="C61" s="1033"/>
      <c r="D61" s="1033"/>
      <c r="E61" s="1033">
        <f>'将来負担比率（分子）の構造'!J$46</f>
        <v>38</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431</v>
      </c>
      <c r="C62" s="1033"/>
      <c r="D62" s="1033"/>
      <c r="E62" s="1033">
        <f>'将来負担比率（分子）の構造'!J$45</f>
        <v>437</v>
      </c>
      <c r="F62" s="1033"/>
      <c r="G62" s="1033"/>
      <c r="H62" s="1033">
        <f>'将来負担比率（分子）の構造'!K$45</f>
        <v>536</v>
      </c>
      <c r="I62" s="1033"/>
      <c r="J62" s="1033"/>
      <c r="K62" s="1033">
        <f>'将来負担比率（分子）の構造'!L$45</f>
        <v>521</v>
      </c>
      <c r="L62" s="1033"/>
      <c r="M62" s="1033"/>
      <c r="N62" s="1033">
        <f>'将来負担比率（分子）の構造'!M$45</f>
        <v>600</v>
      </c>
      <c r="O62" s="1033"/>
      <c r="P62" s="1033"/>
    </row>
    <row r="63" spans="1:16">
      <c r="A63" s="1033" t="s">
        <v>78</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743</v>
      </c>
      <c r="C64" s="1033"/>
      <c r="D64" s="1033"/>
      <c r="E64" s="1033">
        <f>'将来負担比率（分子）の構造'!J$43</f>
        <v>891</v>
      </c>
      <c r="F64" s="1033"/>
      <c r="G64" s="1033"/>
      <c r="H64" s="1033">
        <f>'将来負担比率（分子）の構造'!K$43</f>
        <v>991</v>
      </c>
      <c r="I64" s="1033"/>
      <c r="J64" s="1033"/>
      <c r="K64" s="1033">
        <f>'将来負担比率（分子）の構造'!L$43</f>
        <v>1147</v>
      </c>
      <c r="L64" s="1033"/>
      <c r="M64" s="1033"/>
      <c r="N64" s="1033">
        <f>'将来負担比率（分子）の構造'!M$43</f>
        <v>1094</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4507</v>
      </c>
      <c r="C66" s="1033"/>
      <c r="D66" s="1033"/>
      <c r="E66" s="1033">
        <f>'将来負担比率（分子）の構造'!J$41</f>
        <v>4492</v>
      </c>
      <c r="F66" s="1033"/>
      <c r="G66" s="1033"/>
      <c r="H66" s="1033">
        <f>'将来負担比率（分子）の構造'!K$41</f>
        <v>4350</v>
      </c>
      <c r="I66" s="1033"/>
      <c r="J66" s="1033"/>
      <c r="K66" s="1033">
        <f>'将来負担比率（分子）の構造'!L$41</f>
        <v>4225</v>
      </c>
      <c r="L66" s="1033"/>
      <c r="M66" s="1033"/>
      <c r="N66" s="1033">
        <f>'将来負担比率（分子）の構造'!M$41</f>
        <v>4019</v>
      </c>
      <c r="O66" s="1033"/>
      <c r="P66" s="1033"/>
    </row>
    <row r="67" spans="1:16">
      <c r="A67" s="1033" t="s">
        <v>101</v>
      </c>
      <c r="B67" s="1033" t="e">
        <f>NA()</f>
        <v>#N/A</v>
      </c>
      <c r="C67" s="1033">
        <f>IF(ISNUMBER('将来負担比率（分子）の構造'!I$53),IF('将来負担比率（分子）の構造'!I$53&lt;0,0,'将来負担比率（分子）の構造'!I$53),NA())</f>
        <v>1130</v>
      </c>
      <c r="D67" s="1033" t="e">
        <f>NA()</f>
        <v>#N/A</v>
      </c>
      <c r="E67" s="1033" t="e">
        <f>NA()</f>
        <v>#N/A</v>
      </c>
      <c r="F67" s="1033">
        <f>IF(ISNUMBER('将来負担比率（分子）の構造'!J$53),IF('将来負担比率（分子）の構造'!J$53&lt;0,0,'将来負担比率（分子）の構造'!J$53),NA())</f>
        <v>1307</v>
      </c>
      <c r="G67" s="1033" t="e">
        <f>NA()</f>
        <v>#N/A</v>
      </c>
      <c r="H67" s="1033" t="e">
        <f>NA()</f>
        <v>#N/A</v>
      </c>
      <c r="I67" s="1033">
        <f>IF(ISNUMBER('将来負担比率（分子）の構造'!K$53),IF('将来負担比率（分子）の構造'!K$53&lt;0,0,'将来負担比率（分子）の構造'!K$53),NA())</f>
        <v>895</v>
      </c>
      <c r="J67" s="1033" t="e">
        <f>NA()</f>
        <v>#N/A</v>
      </c>
      <c r="K67" s="1033" t="e">
        <f>NA()</f>
        <v>#N/A</v>
      </c>
      <c r="L67" s="1033">
        <f>IF(ISNUMBER('将来負担比率（分子）の構造'!L$53),IF('将来負担比率（分子）の構造'!L$53&lt;0,0,'将来負担比率（分子）の構造'!L$53),NA())</f>
        <v>852</v>
      </c>
      <c r="M67" s="1033" t="e">
        <f>NA()</f>
        <v>#N/A</v>
      </c>
      <c r="N67" s="1033" t="e">
        <f>NA()</f>
        <v>#N/A</v>
      </c>
      <c r="O67" s="1033">
        <f>IF(ISNUMBER('将来負担比率（分子）の構造'!M$53),IF('将来負担比率（分子）の構造'!M$53&lt;0,0,'将来負担比率（分子）の構造'!M$53),NA())</f>
        <v>685</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576</v>
      </c>
      <c r="C72" s="1037">
        <f>基金残高に係る経年分析!G55</f>
        <v>628</v>
      </c>
      <c r="D72" s="1037">
        <f>基金残高に係る経年分析!H55</f>
        <v>730</v>
      </c>
    </row>
    <row r="73" spans="1:16">
      <c r="A73" s="1035" t="s">
        <v>127</v>
      </c>
      <c r="B73" s="1037">
        <f>基金残高に係る経年分析!F56</f>
        <v>123</v>
      </c>
      <c r="C73" s="1037">
        <f>基金残高に係る経年分析!G56</f>
        <v>94</v>
      </c>
      <c r="D73" s="1037">
        <f>基金残高に係る経年分析!H56</f>
        <v>95</v>
      </c>
    </row>
    <row r="74" spans="1:16">
      <c r="A74" s="1035" t="s">
        <v>129</v>
      </c>
      <c r="B74" s="1037">
        <f>基金残高に係る経年分析!F57</f>
        <v>592</v>
      </c>
      <c r="C74" s="1037">
        <f>基金残高に係る経年分析!G57</f>
        <v>701</v>
      </c>
      <c r="D74" s="1037">
        <f>基金残高に係る経年分析!H57</f>
        <v>689</v>
      </c>
    </row>
  </sheetData>
  <sheetProtection algorithmName="SHA-512" hashValue="Xf+T/CyEyA2oLUyJDecfBOaGhPgTZbow9NMl+d7XdG/Q9K4SssH7ucnLyDxYCB8NTqnjbVE81NvveKzqqnjlEw==" saltValue="sWujklapOFqBM26fyA0bX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2025-02-19T05:28:46Z</dcterms:created>
  <dcterms:modified xsi:type="dcterms:W3CDTF">2025-03-14T04:52:50Z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2025-03-14T04:52:50Z</vt:filetime>
  </property>
</Properties>
</file>